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tadísticas 2014-II\"/>
    </mc:Choice>
  </mc:AlternateContent>
  <bookViews>
    <workbookView xWindow="0" yWindow="0" windowWidth="24000" windowHeight="9735" activeTab="3"/>
  </bookViews>
  <sheets>
    <sheet name="INICIO" sheetId="4" r:id="rId1"/>
    <sheet name="VALLA" sheetId="1" r:id="rId2"/>
    <sheet name="TARJETAS" sheetId="2" r:id="rId3"/>
    <sheet name="GOLEADORES" sheetId="3" r:id="rId4"/>
  </sheets>
  <externalReferences>
    <externalReference r:id="rId5"/>
    <externalReference r:id="rId6"/>
  </externalReferences>
  <definedNames>
    <definedName name="_xlnm._FilterDatabase" localSheetId="3" hidden="1">GOLEADORES!$B$6:$K$337</definedName>
    <definedName name="_xlnm.Print_Area" localSheetId="0">INICIO!$A$1:$O$31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35" i="2" l="1"/>
  <c r="Y535" i="2"/>
  <c r="Z535" i="2"/>
  <c r="X536" i="2"/>
  <c r="Y536" i="2"/>
  <c r="Z536" i="2"/>
  <c r="X537" i="2"/>
  <c r="Y537" i="2"/>
  <c r="Z537" i="2"/>
  <c r="X485" i="2"/>
  <c r="Y485" i="2"/>
  <c r="Z485" i="2"/>
  <c r="X486" i="2"/>
  <c r="Y486" i="2"/>
  <c r="Z486" i="2"/>
  <c r="X487" i="2"/>
  <c r="Y487" i="2"/>
  <c r="Z487" i="2"/>
  <c r="X470" i="2"/>
  <c r="Y470" i="2"/>
  <c r="Z470" i="2"/>
  <c r="X471" i="2"/>
  <c r="Y471" i="2"/>
  <c r="Z471" i="2"/>
  <c r="X472" i="2"/>
  <c r="Y472" i="2"/>
  <c r="Z472" i="2"/>
  <c r="X473" i="2"/>
  <c r="Y473" i="2"/>
  <c r="Z473" i="2"/>
  <c r="X433" i="2"/>
  <c r="Y433" i="2"/>
  <c r="Z433" i="2"/>
  <c r="X434" i="2"/>
  <c r="Y434" i="2"/>
  <c r="Z434" i="2"/>
  <c r="X435" i="2"/>
  <c r="Y435" i="2"/>
  <c r="Z435" i="2"/>
  <c r="X436" i="2"/>
  <c r="Y436" i="2"/>
  <c r="Z436" i="2"/>
  <c r="X422" i="2"/>
  <c r="Y422" i="2"/>
  <c r="Z422" i="2"/>
  <c r="X423" i="2"/>
  <c r="Y423" i="2"/>
  <c r="Z423" i="2"/>
  <c r="X424" i="2"/>
  <c r="Y424" i="2"/>
  <c r="Z424" i="2"/>
  <c r="X425" i="2"/>
  <c r="Y425" i="2"/>
  <c r="Z425" i="2"/>
  <c r="X426" i="2"/>
  <c r="Y426" i="2"/>
  <c r="Z426" i="2"/>
  <c r="X357" i="2"/>
  <c r="Y357" i="2"/>
  <c r="Z357" i="2"/>
  <c r="X358" i="2"/>
  <c r="Y358" i="2"/>
  <c r="Z358" i="2"/>
  <c r="X359" i="2"/>
  <c r="Y359" i="2"/>
  <c r="Z359" i="2"/>
  <c r="X360" i="2"/>
  <c r="Y360" i="2"/>
  <c r="Z360" i="2"/>
  <c r="X304" i="2"/>
  <c r="Y304" i="2"/>
  <c r="Z304" i="2"/>
  <c r="X305" i="2"/>
  <c r="Y305" i="2"/>
  <c r="Z305" i="2"/>
  <c r="X306" i="2"/>
  <c r="Y306" i="2"/>
  <c r="Z306" i="2"/>
  <c r="X241" i="2"/>
  <c r="Y241" i="2"/>
  <c r="Z241" i="2"/>
  <c r="X242" i="2"/>
  <c r="Y242" i="2"/>
  <c r="Z242" i="2"/>
  <c r="X243" i="2"/>
  <c r="Y243" i="2"/>
  <c r="Z243" i="2"/>
  <c r="X244" i="2"/>
  <c r="Y244" i="2"/>
  <c r="Z244" i="2"/>
  <c r="X228" i="2"/>
  <c r="Y228" i="2"/>
  <c r="Z228" i="2"/>
  <c r="X229" i="2"/>
  <c r="Y229" i="2"/>
  <c r="Z229" i="2"/>
  <c r="X230" i="2"/>
  <c r="Y230" i="2"/>
  <c r="Z230" i="2"/>
  <c r="X203" i="2"/>
  <c r="Y203" i="2"/>
  <c r="Z203" i="2"/>
  <c r="X204" i="2"/>
  <c r="Y204" i="2"/>
  <c r="Z204" i="2"/>
  <c r="X205" i="2"/>
  <c r="Y205" i="2"/>
  <c r="Z205" i="2"/>
  <c r="X174" i="2"/>
  <c r="Y174" i="2"/>
  <c r="Z174" i="2"/>
  <c r="X175" i="2"/>
  <c r="Y175" i="2"/>
  <c r="Z175" i="2"/>
  <c r="J640" i="3"/>
  <c r="J641" i="3"/>
  <c r="J642" i="3"/>
  <c r="J625" i="3"/>
  <c r="J626" i="3"/>
  <c r="J627" i="3"/>
  <c r="J628" i="3"/>
  <c r="J614" i="3"/>
  <c r="J615" i="3"/>
  <c r="J616" i="3"/>
  <c r="J601" i="3"/>
  <c r="J602" i="3"/>
  <c r="J603" i="3"/>
  <c r="J604" i="3"/>
  <c r="J587" i="3"/>
  <c r="J588" i="3"/>
  <c r="J589" i="3"/>
  <c r="J590" i="3"/>
  <c r="J591" i="3"/>
  <c r="J592" i="3"/>
  <c r="J574" i="3"/>
  <c r="J575" i="3"/>
  <c r="J576" i="3"/>
  <c r="J577" i="3"/>
  <c r="J578" i="3"/>
  <c r="J579" i="3"/>
  <c r="J564" i="3"/>
  <c r="J565" i="3"/>
  <c r="J566" i="3"/>
  <c r="J548" i="3"/>
  <c r="J549" i="3"/>
  <c r="J550" i="3"/>
  <c r="J551" i="3"/>
  <c r="J538" i="3"/>
  <c r="J539" i="3"/>
  <c r="J540" i="3"/>
  <c r="J522" i="3"/>
  <c r="J523" i="3"/>
  <c r="J524" i="3"/>
  <c r="J508" i="3"/>
  <c r="J509" i="3"/>
  <c r="J510" i="3"/>
  <c r="J511" i="3"/>
  <c r="J512" i="3"/>
  <c r="J513" i="3"/>
  <c r="J496" i="3"/>
  <c r="J497" i="3"/>
  <c r="J498" i="3"/>
  <c r="J499" i="3"/>
  <c r="J482" i="3"/>
  <c r="J483" i="3"/>
  <c r="J484" i="3"/>
  <c r="J471" i="3"/>
  <c r="J472" i="3"/>
  <c r="J473" i="3"/>
  <c r="J474" i="3"/>
  <c r="J457" i="3"/>
  <c r="J458" i="3"/>
  <c r="J459" i="3"/>
  <c r="J460" i="3"/>
  <c r="J445" i="3"/>
  <c r="J446" i="3"/>
  <c r="J447" i="3"/>
  <c r="J448" i="3"/>
  <c r="J449" i="3"/>
  <c r="J431" i="3"/>
  <c r="J432" i="3"/>
  <c r="J433" i="3"/>
  <c r="J434" i="3"/>
  <c r="J435" i="3"/>
  <c r="J436" i="3"/>
  <c r="J437" i="3"/>
  <c r="J420" i="3"/>
  <c r="J421" i="3"/>
  <c r="J422" i="3"/>
  <c r="J408" i="3"/>
  <c r="J409" i="3"/>
  <c r="J410" i="3"/>
  <c r="J411" i="3"/>
  <c r="J394" i="3"/>
  <c r="J395" i="3"/>
  <c r="J396" i="3"/>
  <c r="J397" i="3"/>
  <c r="J381" i="3"/>
  <c r="J382" i="3"/>
  <c r="J383" i="3"/>
  <c r="J384" i="3"/>
  <c r="J369" i="3"/>
  <c r="J370" i="3"/>
  <c r="J371" i="3"/>
  <c r="J372" i="3"/>
  <c r="J373" i="3"/>
  <c r="J356" i="3"/>
  <c r="J357" i="3"/>
  <c r="J358" i="3"/>
  <c r="J359" i="3"/>
  <c r="J360" i="3"/>
  <c r="J345" i="3"/>
  <c r="J346" i="3"/>
  <c r="J347" i="3"/>
  <c r="J348" i="3"/>
  <c r="J328" i="3"/>
  <c r="J329" i="3"/>
  <c r="J330" i="3"/>
  <c r="J331" i="3"/>
  <c r="J332" i="3"/>
  <c r="J319" i="3"/>
  <c r="J320" i="3"/>
  <c r="J321" i="3"/>
  <c r="J322" i="3"/>
  <c r="J302" i="3"/>
  <c r="J303" i="3"/>
  <c r="J304" i="3"/>
  <c r="J305" i="3"/>
  <c r="J306" i="3"/>
  <c r="J307" i="3"/>
  <c r="J308" i="3"/>
  <c r="J289" i="3"/>
  <c r="J290" i="3"/>
  <c r="J291" i="3"/>
  <c r="J292" i="3"/>
  <c r="J293" i="3"/>
  <c r="J294" i="3"/>
  <c r="J295" i="3"/>
  <c r="J296" i="3"/>
  <c r="J275" i="3"/>
  <c r="J276" i="3"/>
  <c r="J277" i="3"/>
  <c r="J278" i="3"/>
  <c r="J279" i="3"/>
  <c r="J280" i="3"/>
  <c r="J281" i="3"/>
  <c r="J282" i="3"/>
  <c r="J283" i="3"/>
  <c r="J267" i="3"/>
  <c r="J264" i="3"/>
  <c r="J255" i="3"/>
  <c r="J243" i="3"/>
  <c r="X184" i="2"/>
  <c r="Y184" i="2"/>
  <c r="Z184" i="2"/>
  <c r="Z556" i="2"/>
  <c r="Y556" i="2"/>
  <c r="X556" i="2"/>
  <c r="Z555" i="2"/>
  <c r="Y555" i="2"/>
  <c r="X555" i="2"/>
  <c r="Z554" i="2"/>
  <c r="Y554" i="2"/>
  <c r="X554" i="2"/>
  <c r="Z553" i="2"/>
  <c r="Y553" i="2"/>
  <c r="X553" i="2"/>
  <c r="Z552" i="2"/>
  <c r="Y552" i="2"/>
  <c r="X552" i="2"/>
  <c r="Z551" i="2"/>
  <c r="Y551" i="2"/>
  <c r="X551" i="2"/>
  <c r="Z550" i="2"/>
  <c r="Y550" i="2"/>
  <c r="X550" i="2"/>
  <c r="Z549" i="2"/>
  <c r="Y549" i="2"/>
  <c r="X549" i="2"/>
  <c r="Z548" i="2"/>
  <c r="Y548" i="2"/>
  <c r="X548" i="2"/>
  <c r="Z547" i="2"/>
  <c r="Y547" i="2"/>
  <c r="X547" i="2"/>
  <c r="X546" i="2"/>
  <c r="AA546" i="2"/>
  <c r="Z546" i="2"/>
  <c r="AC546" i="2"/>
  <c r="AD546" i="2"/>
  <c r="Y546" i="2"/>
  <c r="AB546" i="2"/>
  <c r="Z544" i="2"/>
  <c r="Y544" i="2"/>
  <c r="X544" i="2"/>
  <c r="Z543" i="2"/>
  <c r="Y543" i="2"/>
  <c r="X543" i="2"/>
  <c r="Z542" i="2"/>
  <c r="Y542" i="2"/>
  <c r="X542" i="2"/>
  <c r="Z541" i="2"/>
  <c r="Y541" i="2"/>
  <c r="X541" i="2"/>
  <c r="Z540" i="2"/>
  <c r="Y540" i="2"/>
  <c r="X540" i="2"/>
  <c r="Z539" i="2"/>
  <c r="Y539" i="2"/>
  <c r="X539" i="2"/>
  <c r="Z538" i="2"/>
  <c r="Y538" i="2"/>
  <c r="X538" i="2"/>
  <c r="Z534" i="2"/>
  <c r="Y534" i="2"/>
  <c r="X534" i="2"/>
  <c r="X533" i="2"/>
  <c r="AA533" i="2"/>
  <c r="Z533" i="2"/>
  <c r="AC533" i="2"/>
  <c r="AD533" i="2"/>
  <c r="Y533" i="2"/>
  <c r="AB533" i="2"/>
  <c r="Z531" i="2"/>
  <c r="Y531" i="2"/>
  <c r="X531" i="2"/>
  <c r="Z530" i="2"/>
  <c r="Y530" i="2"/>
  <c r="X530" i="2"/>
  <c r="Z529" i="2"/>
  <c r="Y529" i="2"/>
  <c r="X529" i="2"/>
  <c r="Z528" i="2"/>
  <c r="Y528" i="2"/>
  <c r="X528" i="2"/>
  <c r="Z527" i="2"/>
  <c r="Y527" i="2"/>
  <c r="X527" i="2"/>
  <c r="Z526" i="2"/>
  <c r="Y526" i="2"/>
  <c r="X526" i="2"/>
  <c r="Z525" i="2"/>
  <c r="Y525" i="2"/>
  <c r="X525" i="2"/>
  <c r="Z524" i="2"/>
  <c r="Y524" i="2"/>
  <c r="X524" i="2"/>
  <c r="Z523" i="2"/>
  <c r="Y523" i="2"/>
  <c r="X523" i="2"/>
  <c r="Z522" i="2"/>
  <c r="Y522" i="2"/>
  <c r="X522" i="2"/>
  <c r="X521" i="2"/>
  <c r="AA521" i="2"/>
  <c r="Z521" i="2"/>
  <c r="AC521" i="2"/>
  <c r="AD521" i="2"/>
  <c r="Y521" i="2"/>
  <c r="AB521" i="2"/>
  <c r="Z519" i="2"/>
  <c r="Y519" i="2"/>
  <c r="X519" i="2"/>
  <c r="Z518" i="2"/>
  <c r="Y518" i="2"/>
  <c r="X518" i="2"/>
  <c r="Z517" i="2"/>
  <c r="Y517" i="2"/>
  <c r="X517" i="2"/>
  <c r="Z516" i="2"/>
  <c r="Y516" i="2"/>
  <c r="X516" i="2"/>
  <c r="Z515" i="2"/>
  <c r="Y515" i="2"/>
  <c r="X515" i="2"/>
  <c r="Z514" i="2"/>
  <c r="Y514" i="2"/>
  <c r="X514" i="2"/>
  <c r="Z513" i="2"/>
  <c r="Y513" i="2"/>
  <c r="X513" i="2"/>
  <c r="Z512" i="2"/>
  <c r="Y512" i="2"/>
  <c r="X512" i="2"/>
  <c r="Z511" i="2"/>
  <c r="Y511" i="2"/>
  <c r="X511" i="2"/>
  <c r="Z510" i="2"/>
  <c r="Y510" i="2"/>
  <c r="X510" i="2"/>
  <c r="X509" i="2"/>
  <c r="AA509" i="2"/>
  <c r="Z509" i="2"/>
  <c r="AC509" i="2"/>
  <c r="AD509" i="2"/>
  <c r="Y509" i="2"/>
  <c r="AB509" i="2"/>
  <c r="J644" i="3"/>
  <c r="J643" i="3"/>
  <c r="J639" i="3"/>
  <c r="J638" i="3"/>
  <c r="J637" i="3"/>
  <c r="J636" i="3"/>
  <c r="J635" i="3"/>
  <c r="J634" i="3"/>
  <c r="K634" i="3"/>
  <c r="J632" i="3"/>
  <c r="J631" i="3"/>
  <c r="J630" i="3"/>
  <c r="J629" i="3"/>
  <c r="J624" i="3"/>
  <c r="J623" i="3"/>
  <c r="J622" i="3"/>
  <c r="J621" i="3"/>
  <c r="K621" i="3"/>
  <c r="J619" i="3"/>
  <c r="J618" i="3"/>
  <c r="J617" i="3"/>
  <c r="J613" i="3"/>
  <c r="J612" i="3"/>
  <c r="J611" i="3"/>
  <c r="J610" i="3"/>
  <c r="J609" i="3"/>
  <c r="K609" i="3"/>
  <c r="J607" i="3"/>
  <c r="J606" i="3"/>
  <c r="J605" i="3"/>
  <c r="J600" i="3"/>
  <c r="J599" i="3"/>
  <c r="J598" i="3"/>
  <c r="J597" i="3"/>
  <c r="K597" i="3"/>
  <c r="J593" i="3"/>
  <c r="J586" i="3"/>
  <c r="J585" i="3"/>
  <c r="J584" i="3"/>
  <c r="J583" i="3"/>
  <c r="K583" i="3"/>
  <c r="J581" i="3"/>
  <c r="J580" i="3"/>
  <c r="J573" i="3"/>
  <c r="J572" i="3"/>
  <c r="J571" i="3"/>
  <c r="J570" i="3"/>
  <c r="K570" i="3"/>
  <c r="J568" i="3"/>
  <c r="J567" i="3"/>
  <c r="J563" i="3"/>
  <c r="J562" i="3"/>
  <c r="J561" i="3"/>
  <c r="J560" i="3"/>
  <c r="J559" i="3"/>
  <c r="J558" i="3"/>
  <c r="J557" i="3"/>
  <c r="K557" i="3"/>
  <c r="J555" i="3"/>
  <c r="J554" i="3"/>
  <c r="J553" i="3"/>
  <c r="J552" i="3"/>
  <c r="J547" i="3"/>
  <c r="J546" i="3"/>
  <c r="J545" i="3"/>
  <c r="K545" i="3"/>
  <c r="J541" i="3"/>
  <c r="J537" i="3"/>
  <c r="J536" i="3"/>
  <c r="J535" i="3"/>
  <c r="J534" i="3"/>
  <c r="J533" i="3"/>
  <c r="J532" i="3"/>
  <c r="J531" i="3"/>
  <c r="K531" i="3"/>
  <c r="J529" i="3"/>
  <c r="J528" i="3"/>
  <c r="J527" i="3"/>
  <c r="J526" i="3"/>
  <c r="J525" i="3"/>
  <c r="J521" i="3"/>
  <c r="J520" i="3"/>
  <c r="J519" i="3"/>
  <c r="J518" i="3"/>
  <c r="K518" i="3"/>
  <c r="J516" i="3"/>
  <c r="J515" i="3"/>
  <c r="J514" i="3"/>
  <c r="J507" i="3"/>
  <c r="J506" i="3"/>
  <c r="J505" i="3"/>
  <c r="K505" i="3"/>
  <c r="J503" i="3"/>
  <c r="J502" i="3"/>
  <c r="J501" i="3"/>
  <c r="J500" i="3"/>
  <c r="J495" i="3"/>
  <c r="J494" i="3"/>
  <c r="J493" i="3"/>
  <c r="K493" i="3"/>
  <c r="J489" i="3"/>
  <c r="J488" i="3"/>
  <c r="J487" i="3"/>
  <c r="J486" i="3"/>
  <c r="J485" i="3"/>
  <c r="J481" i="3"/>
  <c r="J480" i="3"/>
  <c r="J479" i="3"/>
  <c r="K479" i="3"/>
  <c r="J477" i="3"/>
  <c r="J476" i="3"/>
  <c r="J475" i="3"/>
  <c r="J470" i="3"/>
  <c r="J469" i="3"/>
  <c r="J468" i="3"/>
  <c r="J467" i="3"/>
  <c r="K467" i="3"/>
  <c r="J465" i="3"/>
  <c r="J464" i="3"/>
  <c r="J463" i="3"/>
  <c r="J462" i="3"/>
  <c r="J461" i="3"/>
  <c r="J456" i="3"/>
  <c r="J455" i="3"/>
  <c r="K455" i="3"/>
  <c r="J453" i="3"/>
  <c r="J452" i="3"/>
  <c r="J451" i="3"/>
  <c r="J450" i="3"/>
  <c r="J444" i="3"/>
  <c r="J443" i="3"/>
  <c r="J442" i="3"/>
  <c r="K442" i="3"/>
  <c r="J438" i="3"/>
  <c r="J430" i="3"/>
  <c r="J429" i="3"/>
  <c r="J428" i="3"/>
  <c r="K428" i="3"/>
  <c r="J426" i="3"/>
  <c r="J425" i="3"/>
  <c r="J424" i="3"/>
  <c r="J423" i="3"/>
  <c r="J419" i="3"/>
  <c r="J418" i="3"/>
  <c r="J417" i="3"/>
  <c r="J416" i="3"/>
  <c r="K416" i="3"/>
  <c r="J414" i="3"/>
  <c r="J413" i="3"/>
  <c r="J412" i="3"/>
  <c r="J407" i="3"/>
  <c r="J406" i="3"/>
  <c r="J405" i="3"/>
  <c r="J404" i="3"/>
  <c r="K404" i="3"/>
  <c r="J402" i="3"/>
  <c r="J401" i="3"/>
  <c r="J400" i="3"/>
  <c r="J399" i="3"/>
  <c r="J398" i="3"/>
  <c r="J393" i="3"/>
  <c r="J392" i="3"/>
  <c r="J391" i="3"/>
  <c r="K391" i="3"/>
  <c r="J387" i="3"/>
  <c r="J386" i="3"/>
  <c r="J385" i="3"/>
  <c r="J380" i="3"/>
  <c r="J379" i="3"/>
  <c r="J378" i="3"/>
  <c r="J377" i="3"/>
  <c r="K377" i="3"/>
  <c r="J375" i="3"/>
  <c r="J374" i="3"/>
  <c r="J368" i="3"/>
  <c r="J367" i="3"/>
  <c r="J366" i="3"/>
  <c r="J365" i="3"/>
  <c r="K365" i="3"/>
  <c r="J363" i="3"/>
  <c r="J362" i="3"/>
  <c r="J361" i="3"/>
  <c r="J355" i="3"/>
  <c r="J354" i="3"/>
  <c r="J353" i="3"/>
  <c r="K353" i="3"/>
  <c r="J351" i="3"/>
  <c r="J350" i="3"/>
  <c r="J349" i="3"/>
  <c r="J344" i="3"/>
  <c r="J343" i="3"/>
  <c r="J342" i="3"/>
  <c r="J341" i="3"/>
  <c r="K341" i="3"/>
  <c r="J237" i="3"/>
  <c r="J238" i="3"/>
  <c r="J239" i="3"/>
  <c r="J240" i="3"/>
  <c r="J241" i="3"/>
  <c r="J242" i="3"/>
  <c r="J244" i="3"/>
  <c r="J245" i="3"/>
  <c r="J246" i="3"/>
  <c r="J247" i="3"/>
  <c r="J249" i="3"/>
  <c r="J250" i="3"/>
  <c r="J251" i="3"/>
  <c r="J252" i="3"/>
  <c r="J253" i="3"/>
  <c r="J254" i="3"/>
  <c r="J256" i="3"/>
  <c r="J257" i="3"/>
  <c r="J258" i="3"/>
  <c r="J259" i="3"/>
  <c r="J261" i="3"/>
  <c r="J262" i="3"/>
  <c r="J263" i="3"/>
  <c r="J265" i="3"/>
  <c r="J266" i="3"/>
  <c r="J268" i="3"/>
  <c r="J269" i="3"/>
  <c r="J270" i="3"/>
  <c r="J271" i="3"/>
  <c r="J272" i="3"/>
  <c r="J274" i="3"/>
  <c r="J284" i="3"/>
  <c r="J288" i="3"/>
  <c r="J298" i="3"/>
  <c r="J299" i="3"/>
  <c r="J301" i="3"/>
  <c r="J309" i="3"/>
  <c r="J310" i="3"/>
  <c r="J311" i="3"/>
  <c r="J313" i="3"/>
  <c r="J314" i="3"/>
  <c r="J315" i="3"/>
  <c r="J316" i="3"/>
  <c r="J317" i="3"/>
  <c r="J318" i="3"/>
  <c r="J323" i="3"/>
  <c r="J324" i="3"/>
  <c r="J326" i="3"/>
  <c r="J327" i="3"/>
  <c r="J333" i="3"/>
  <c r="J334" i="3"/>
  <c r="J335" i="3"/>
  <c r="J336" i="3"/>
  <c r="J337" i="3"/>
  <c r="M237" i="3"/>
  <c r="C2" i="3"/>
  <c r="C2" i="2"/>
  <c r="C2" i="1"/>
  <c r="I45" i="2"/>
  <c r="G10" i="2"/>
  <c r="F10" i="2"/>
  <c r="H10" i="2"/>
  <c r="I10" i="2"/>
  <c r="F17" i="2"/>
  <c r="Y505" i="2"/>
  <c r="Y504" i="2"/>
  <c r="Y503" i="2"/>
  <c r="Y502" i="2"/>
  <c r="Y501" i="2"/>
  <c r="Y500" i="2"/>
  <c r="Y499" i="2"/>
  <c r="Y498" i="2"/>
  <c r="Y497" i="2"/>
  <c r="Y496" i="2"/>
  <c r="Y495" i="2"/>
  <c r="Y493" i="2"/>
  <c r="Y492" i="2"/>
  <c r="Y491" i="2"/>
  <c r="Y490" i="2"/>
  <c r="Y489" i="2"/>
  <c r="Y488" i="2"/>
  <c r="Y484" i="2"/>
  <c r="Y483" i="2"/>
  <c r="Y482" i="2"/>
  <c r="Y480" i="2"/>
  <c r="Y479" i="2"/>
  <c r="Y478" i="2"/>
  <c r="Y477" i="2"/>
  <c r="Y476" i="2"/>
  <c r="Y475" i="2"/>
  <c r="Y474" i="2"/>
  <c r="Y469" i="2"/>
  <c r="Y467" i="2"/>
  <c r="Y466" i="2"/>
  <c r="Y465" i="2"/>
  <c r="Y464" i="2"/>
  <c r="Y463" i="2"/>
  <c r="Y462" i="2"/>
  <c r="Y461" i="2"/>
  <c r="Y460" i="2"/>
  <c r="Y459" i="2"/>
  <c r="Y458" i="2"/>
  <c r="Y457" i="2"/>
  <c r="Y453" i="2"/>
  <c r="Y452" i="2"/>
  <c r="Y451" i="2"/>
  <c r="Y450" i="2"/>
  <c r="Y449" i="2"/>
  <c r="Y448" i="2"/>
  <c r="Y447" i="2"/>
  <c r="Y446" i="2"/>
  <c r="Y445" i="2"/>
  <c r="Y444" i="2"/>
  <c r="Y443" i="2"/>
  <c r="Y441" i="2"/>
  <c r="Y440" i="2"/>
  <c r="Y439" i="2"/>
  <c r="Y438" i="2"/>
  <c r="Y437" i="2"/>
  <c r="Y432" i="2"/>
  <c r="Y431" i="2"/>
  <c r="Y430" i="2"/>
  <c r="Y428" i="2"/>
  <c r="Y427" i="2"/>
  <c r="Y421" i="2"/>
  <c r="Y420" i="2"/>
  <c r="Y419" i="2"/>
  <c r="Y418" i="2"/>
  <c r="Y417" i="2"/>
  <c r="Y415" i="2"/>
  <c r="Y414" i="2"/>
  <c r="Y413" i="2"/>
  <c r="Y412" i="2"/>
  <c r="Y411" i="2"/>
  <c r="Y410" i="2"/>
  <c r="Y409" i="2"/>
  <c r="Y408" i="2"/>
  <c r="Y407" i="2"/>
  <c r="Y406" i="2"/>
  <c r="Y405" i="2"/>
  <c r="Y401" i="2"/>
  <c r="Y400" i="2"/>
  <c r="Y399" i="2"/>
  <c r="Y398" i="2"/>
  <c r="Y397" i="2"/>
  <c r="Y396" i="2"/>
  <c r="Y395" i="2"/>
  <c r="Y394" i="2"/>
  <c r="Y393" i="2"/>
  <c r="Y392" i="2"/>
  <c r="Y391" i="2"/>
  <c r="Y389" i="2"/>
  <c r="Y388" i="2"/>
  <c r="Y387" i="2"/>
  <c r="Y386" i="2"/>
  <c r="Y385" i="2"/>
  <c r="Y384" i="2"/>
  <c r="Y383" i="2"/>
  <c r="Y382" i="2"/>
  <c r="Y381" i="2"/>
  <c r="Y380" i="2"/>
  <c r="Y379" i="2"/>
  <c r="Y377" i="2"/>
  <c r="Y376" i="2"/>
  <c r="Y375" i="2"/>
  <c r="Y374" i="2"/>
  <c r="Y373" i="2"/>
  <c r="Y372" i="2"/>
  <c r="Y371" i="2"/>
  <c r="Y370" i="2"/>
  <c r="Y369" i="2"/>
  <c r="Y368" i="2"/>
  <c r="Y367" i="2"/>
  <c r="Y365" i="2"/>
  <c r="Y364" i="2"/>
  <c r="Y363" i="2"/>
  <c r="Y362" i="2"/>
  <c r="Y361" i="2"/>
  <c r="Y356" i="2"/>
  <c r="Y355" i="2"/>
  <c r="Y354" i="2"/>
  <c r="Y350" i="2"/>
  <c r="Y349" i="2"/>
  <c r="Y348" i="2"/>
  <c r="Y347" i="2"/>
  <c r="Y346" i="2"/>
  <c r="Y345" i="2"/>
  <c r="Y344" i="2"/>
  <c r="Y343" i="2"/>
  <c r="Y342" i="2"/>
  <c r="Y341" i="2"/>
  <c r="Y340" i="2"/>
  <c r="Y338" i="2"/>
  <c r="Y337" i="2"/>
  <c r="Y336" i="2"/>
  <c r="Y335" i="2"/>
  <c r="Y334" i="2"/>
  <c r="Y333" i="2"/>
  <c r="Y332" i="2"/>
  <c r="Y331" i="2"/>
  <c r="Y330" i="2"/>
  <c r="Y329" i="2"/>
  <c r="Y328" i="2"/>
  <c r="Y326" i="2"/>
  <c r="Y325" i="2"/>
  <c r="Y324" i="2"/>
  <c r="Y323" i="2"/>
  <c r="Y322" i="2"/>
  <c r="Y321" i="2"/>
  <c r="Y320" i="2"/>
  <c r="Y319" i="2"/>
  <c r="Y318" i="2"/>
  <c r="Y317" i="2"/>
  <c r="Y316" i="2"/>
  <c r="Y314" i="2"/>
  <c r="Y313" i="2"/>
  <c r="Y312" i="2"/>
  <c r="Y311" i="2"/>
  <c r="Y310" i="2"/>
  <c r="Y309" i="2"/>
  <c r="Y308" i="2"/>
  <c r="Y307" i="2"/>
  <c r="Y303" i="2"/>
  <c r="Y299" i="2"/>
  <c r="Y298" i="2"/>
  <c r="Y297" i="2"/>
  <c r="Y296" i="2"/>
  <c r="Y295" i="2"/>
  <c r="Y294" i="2"/>
  <c r="Y293" i="2"/>
  <c r="Y292" i="2"/>
  <c r="Y291" i="2"/>
  <c r="Y290" i="2"/>
  <c r="Y289" i="2"/>
  <c r="Y287" i="2"/>
  <c r="Y286" i="2"/>
  <c r="Y285" i="2"/>
  <c r="Y284" i="2"/>
  <c r="Y283" i="2"/>
  <c r="Y282" i="2"/>
  <c r="Y281" i="2"/>
  <c r="Y280" i="2"/>
  <c r="Y279" i="2"/>
  <c r="Y278" i="2"/>
  <c r="Y277" i="2"/>
  <c r="Y275" i="2"/>
  <c r="Y274" i="2"/>
  <c r="Y273" i="2"/>
  <c r="Y272" i="2"/>
  <c r="Y271" i="2"/>
  <c r="Y270" i="2"/>
  <c r="Y269" i="2"/>
  <c r="Y268" i="2"/>
  <c r="Y267" i="2"/>
  <c r="Y266" i="2"/>
  <c r="Y265" i="2"/>
  <c r="Y263" i="2"/>
  <c r="Y262" i="2"/>
  <c r="Y261" i="2"/>
  <c r="Y260" i="2"/>
  <c r="Y259" i="2"/>
  <c r="Y258" i="2"/>
  <c r="Y257" i="2"/>
  <c r="Y256" i="2"/>
  <c r="Y255" i="2"/>
  <c r="Y254" i="2"/>
  <c r="Y253" i="2"/>
  <c r="Y249" i="2"/>
  <c r="Y248" i="2"/>
  <c r="Y247" i="2"/>
  <c r="Y246" i="2"/>
  <c r="Y245" i="2"/>
  <c r="Y240" i="2"/>
  <c r="Y239" i="2"/>
  <c r="Y238" i="2"/>
  <c r="Y236" i="2"/>
  <c r="Y235" i="2"/>
  <c r="Y234" i="2"/>
  <c r="Y233" i="2"/>
  <c r="Y232" i="2"/>
  <c r="Y231" i="2"/>
  <c r="Y227" i="2"/>
  <c r="Y226" i="2"/>
  <c r="Y225" i="2"/>
  <c r="Y223" i="2"/>
  <c r="Y222" i="2"/>
  <c r="Y221" i="2"/>
  <c r="Y220" i="2"/>
  <c r="Y219" i="2"/>
  <c r="Y218" i="2"/>
  <c r="Y217" i="2"/>
  <c r="Y216" i="2"/>
  <c r="Y215" i="2"/>
  <c r="Y214" i="2"/>
  <c r="Y213" i="2"/>
  <c r="Y211" i="2"/>
  <c r="Y210" i="2"/>
  <c r="Y209" i="2"/>
  <c r="Y208" i="2"/>
  <c r="Y207" i="2"/>
  <c r="Y206" i="2"/>
  <c r="Y202" i="2"/>
  <c r="Y201" i="2"/>
  <c r="Y200" i="2"/>
  <c r="Y196" i="2"/>
  <c r="Y195" i="2"/>
  <c r="Y194" i="2"/>
  <c r="Y193" i="2"/>
  <c r="Y192" i="2"/>
  <c r="Y191" i="2"/>
  <c r="Y190" i="2"/>
  <c r="Y189" i="2"/>
  <c r="Y188" i="2"/>
  <c r="Y187" i="2"/>
  <c r="Y186" i="2"/>
  <c r="Y183" i="2"/>
  <c r="Y182" i="2"/>
  <c r="Y181" i="2"/>
  <c r="Y180" i="2"/>
  <c r="Y179" i="2"/>
  <c r="Y178" i="2"/>
  <c r="Y177" i="2"/>
  <c r="Y176" i="2"/>
  <c r="Y173" i="2"/>
  <c r="Y171" i="2"/>
  <c r="Y170" i="2"/>
  <c r="Y169" i="2"/>
  <c r="Y168" i="2"/>
  <c r="Y167" i="2"/>
  <c r="Y166" i="2"/>
  <c r="Y165" i="2"/>
  <c r="Y164" i="2"/>
  <c r="Y163" i="2"/>
  <c r="Y162" i="2"/>
  <c r="Y161" i="2"/>
  <c r="Y159" i="2"/>
  <c r="Y158" i="2"/>
  <c r="Y157" i="2"/>
  <c r="Y156" i="2"/>
  <c r="Y155" i="2"/>
  <c r="Y154" i="2"/>
  <c r="Y153" i="2"/>
  <c r="Y152" i="2"/>
  <c r="Y151" i="2"/>
  <c r="Y150" i="2"/>
  <c r="Y149" i="2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15" i="3"/>
  <c r="E16" i="3"/>
  <c r="E17" i="3"/>
  <c r="E18" i="3"/>
  <c r="E19" i="3"/>
  <c r="E20" i="3"/>
  <c r="E21" i="3"/>
  <c r="E22" i="3"/>
  <c r="E23" i="3"/>
  <c r="E24" i="3"/>
  <c r="E25" i="3"/>
  <c r="E26" i="3"/>
  <c r="E10" i="3"/>
  <c r="E11" i="3"/>
  <c r="E12" i="3"/>
  <c r="E13" i="3"/>
  <c r="E14" i="3"/>
  <c r="E9" i="3"/>
  <c r="Z505" i="2"/>
  <c r="X505" i="2"/>
  <c r="Z504" i="2"/>
  <c r="X504" i="2"/>
  <c r="Z503" i="2"/>
  <c r="X503" i="2"/>
  <c r="Z502" i="2"/>
  <c r="X502" i="2"/>
  <c r="Z501" i="2"/>
  <c r="X501" i="2"/>
  <c r="Z500" i="2"/>
  <c r="X500" i="2"/>
  <c r="Z499" i="2"/>
  <c r="X499" i="2"/>
  <c r="Z498" i="2"/>
  <c r="X498" i="2"/>
  <c r="Z497" i="2"/>
  <c r="X497" i="2"/>
  <c r="Z496" i="2"/>
  <c r="X496" i="2"/>
  <c r="Z495" i="2"/>
  <c r="AB495" i="2"/>
  <c r="X495" i="2"/>
  <c r="Z493" i="2"/>
  <c r="X493" i="2"/>
  <c r="Z492" i="2"/>
  <c r="X492" i="2"/>
  <c r="Z491" i="2"/>
  <c r="X491" i="2"/>
  <c r="Z490" i="2"/>
  <c r="X490" i="2"/>
  <c r="Z489" i="2"/>
  <c r="X489" i="2"/>
  <c r="Z488" i="2"/>
  <c r="X488" i="2"/>
  <c r="Z484" i="2"/>
  <c r="X484" i="2"/>
  <c r="Z483" i="2"/>
  <c r="X483" i="2"/>
  <c r="Z482" i="2"/>
  <c r="X482" i="2"/>
  <c r="Z480" i="2"/>
  <c r="X480" i="2"/>
  <c r="Z479" i="2"/>
  <c r="X479" i="2"/>
  <c r="Z478" i="2"/>
  <c r="X478" i="2"/>
  <c r="Z477" i="2"/>
  <c r="X477" i="2"/>
  <c r="Z476" i="2"/>
  <c r="X476" i="2"/>
  <c r="Z475" i="2"/>
  <c r="X475" i="2"/>
  <c r="Z474" i="2"/>
  <c r="X474" i="2"/>
  <c r="Z469" i="2"/>
  <c r="X469" i="2"/>
  <c r="Z467" i="2"/>
  <c r="X467" i="2"/>
  <c r="Z466" i="2"/>
  <c r="X466" i="2"/>
  <c r="Z465" i="2"/>
  <c r="X465" i="2"/>
  <c r="Z464" i="2"/>
  <c r="X464" i="2"/>
  <c r="Z463" i="2"/>
  <c r="X463" i="2"/>
  <c r="Z462" i="2"/>
  <c r="X462" i="2"/>
  <c r="Z461" i="2"/>
  <c r="X461" i="2"/>
  <c r="Z460" i="2"/>
  <c r="X460" i="2"/>
  <c r="Z459" i="2"/>
  <c r="X459" i="2"/>
  <c r="Z458" i="2"/>
  <c r="X458" i="2"/>
  <c r="Z457" i="2"/>
  <c r="X457" i="2"/>
  <c r="Z453" i="2"/>
  <c r="X453" i="2"/>
  <c r="Z452" i="2"/>
  <c r="X452" i="2"/>
  <c r="Z451" i="2"/>
  <c r="X451" i="2"/>
  <c r="Z450" i="2"/>
  <c r="X450" i="2"/>
  <c r="Z449" i="2"/>
  <c r="X449" i="2"/>
  <c r="Z448" i="2"/>
  <c r="X448" i="2"/>
  <c r="Z447" i="2"/>
  <c r="X447" i="2"/>
  <c r="Z446" i="2"/>
  <c r="X446" i="2"/>
  <c r="Z445" i="2"/>
  <c r="X445" i="2"/>
  <c r="Z444" i="2"/>
  <c r="X444" i="2"/>
  <c r="Z443" i="2"/>
  <c r="AC443" i="2"/>
  <c r="X443" i="2"/>
  <c r="Z441" i="2"/>
  <c r="X441" i="2"/>
  <c r="Z440" i="2"/>
  <c r="X440" i="2"/>
  <c r="Z439" i="2"/>
  <c r="X439" i="2"/>
  <c r="Z438" i="2"/>
  <c r="X438" i="2"/>
  <c r="Z437" i="2"/>
  <c r="X437" i="2"/>
  <c r="Z432" i="2"/>
  <c r="X432" i="2"/>
  <c r="Z431" i="2"/>
  <c r="X431" i="2"/>
  <c r="Z430" i="2"/>
  <c r="X430" i="2"/>
  <c r="Z428" i="2"/>
  <c r="X428" i="2"/>
  <c r="Z427" i="2"/>
  <c r="X427" i="2"/>
  <c r="Z421" i="2"/>
  <c r="X421" i="2"/>
  <c r="Z420" i="2"/>
  <c r="X420" i="2"/>
  <c r="Z419" i="2"/>
  <c r="X419" i="2"/>
  <c r="Z418" i="2"/>
  <c r="X418" i="2"/>
  <c r="Z417" i="2"/>
  <c r="X417" i="2"/>
  <c r="Z415" i="2"/>
  <c r="X415" i="2"/>
  <c r="Z414" i="2"/>
  <c r="X414" i="2"/>
  <c r="Z413" i="2"/>
  <c r="X413" i="2"/>
  <c r="Z412" i="2"/>
  <c r="X412" i="2"/>
  <c r="Z411" i="2"/>
  <c r="X411" i="2"/>
  <c r="Z410" i="2"/>
  <c r="X410" i="2"/>
  <c r="Z409" i="2"/>
  <c r="X409" i="2"/>
  <c r="Z408" i="2"/>
  <c r="X408" i="2"/>
  <c r="Z407" i="2"/>
  <c r="X407" i="2"/>
  <c r="Z406" i="2"/>
  <c r="X406" i="2"/>
  <c r="Z405" i="2"/>
  <c r="X405" i="2"/>
  <c r="Z401" i="2"/>
  <c r="X401" i="2"/>
  <c r="Z400" i="2"/>
  <c r="X400" i="2"/>
  <c r="Z399" i="2"/>
  <c r="X399" i="2"/>
  <c r="Z398" i="2"/>
  <c r="X398" i="2"/>
  <c r="Z397" i="2"/>
  <c r="X397" i="2"/>
  <c r="Z396" i="2"/>
  <c r="X396" i="2"/>
  <c r="Z395" i="2"/>
  <c r="X395" i="2"/>
  <c r="Z394" i="2"/>
  <c r="X394" i="2"/>
  <c r="Z393" i="2"/>
  <c r="X393" i="2"/>
  <c r="Z392" i="2"/>
  <c r="X392" i="2"/>
  <c r="Z391" i="2"/>
  <c r="X391" i="2"/>
  <c r="Z389" i="2"/>
  <c r="X389" i="2"/>
  <c r="Z388" i="2"/>
  <c r="X388" i="2"/>
  <c r="Z387" i="2"/>
  <c r="X387" i="2"/>
  <c r="Z386" i="2"/>
  <c r="X386" i="2"/>
  <c r="Z385" i="2"/>
  <c r="X385" i="2"/>
  <c r="Z384" i="2"/>
  <c r="X384" i="2"/>
  <c r="Z383" i="2"/>
  <c r="X383" i="2"/>
  <c r="Z382" i="2"/>
  <c r="X382" i="2"/>
  <c r="Z381" i="2"/>
  <c r="X381" i="2"/>
  <c r="Z380" i="2"/>
  <c r="X380" i="2"/>
  <c r="Z379" i="2"/>
  <c r="X379" i="2"/>
  <c r="Z377" i="2"/>
  <c r="X377" i="2"/>
  <c r="Z376" i="2"/>
  <c r="X376" i="2"/>
  <c r="Z375" i="2"/>
  <c r="X375" i="2"/>
  <c r="Z374" i="2"/>
  <c r="X374" i="2"/>
  <c r="Z373" i="2"/>
  <c r="X373" i="2"/>
  <c r="Z372" i="2"/>
  <c r="X372" i="2"/>
  <c r="Z371" i="2"/>
  <c r="X371" i="2"/>
  <c r="Z370" i="2"/>
  <c r="X370" i="2"/>
  <c r="Z369" i="2"/>
  <c r="X369" i="2"/>
  <c r="Z368" i="2"/>
  <c r="X368" i="2"/>
  <c r="Z367" i="2"/>
  <c r="X367" i="2"/>
  <c r="AA367" i="2"/>
  <c r="Z365" i="2"/>
  <c r="X365" i="2"/>
  <c r="Z364" i="2"/>
  <c r="X364" i="2"/>
  <c r="Z363" i="2"/>
  <c r="X363" i="2"/>
  <c r="Z362" i="2"/>
  <c r="X362" i="2"/>
  <c r="Z361" i="2"/>
  <c r="X361" i="2"/>
  <c r="Z356" i="2"/>
  <c r="X356" i="2"/>
  <c r="Z355" i="2"/>
  <c r="X355" i="2"/>
  <c r="Z354" i="2"/>
  <c r="AB354" i="2"/>
  <c r="X354" i="2"/>
  <c r="Z350" i="2"/>
  <c r="X350" i="2"/>
  <c r="Z349" i="2"/>
  <c r="X349" i="2"/>
  <c r="Z348" i="2"/>
  <c r="X348" i="2"/>
  <c r="Z347" i="2"/>
  <c r="X347" i="2"/>
  <c r="Z346" i="2"/>
  <c r="X346" i="2"/>
  <c r="Z345" i="2"/>
  <c r="X345" i="2"/>
  <c r="Z344" i="2"/>
  <c r="X344" i="2"/>
  <c r="Z343" i="2"/>
  <c r="X343" i="2"/>
  <c r="Z342" i="2"/>
  <c r="X342" i="2"/>
  <c r="Z341" i="2"/>
  <c r="X341" i="2"/>
  <c r="Z340" i="2"/>
  <c r="X340" i="2"/>
  <c r="Z338" i="2"/>
  <c r="X338" i="2"/>
  <c r="Z337" i="2"/>
  <c r="X337" i="2"/>
  <c r="Z336" i="2"/>
  <c r="X336" i="2"/>
  <c r="Z335" i="2"/>
  <c r="X335" i="2"/>
  <c r="Z334" i="2"/>
  <c r="X334" i="2"/>
  <c r="Z333" i="2"/>
  <c r="X333" i="2"/>
  <c r="Z332" i="2"/>
  <c r="X332" i="2"/>
  <c r="Z331" i="2"/>
  <c r="X331" i="2"/>
  <c r="Z330" i="2"/>
  <c r="X330" i="2"/>
  <c r="Z329" i="2"/>
  <c r="X329" i="2"/>
  <c r="Z328" i="2"/>
  <c r="X328" i="2"/>
  <c r="Z326" i="2"/>
  <c r="X326" i="2"/>
  <c r="Z325" i="2"/>
  <c r="X325" i="2"/>
  <c r="Z324" i="2"/>
  <c r="X324" i="2"/>
  <c r="Z323" i="2"/>
  <c r="X323" i="2"/>
  <c r="Z322" i="2"/>
  <c r="X322" i="2"/>
  <c r="Z321" i="2"/>
  <c r="X321" i="2"/>
  <c r="Z320" i="2"/>
  <c r="X320" i="2"/>
  <c r="Z319" i="2"/>
  <c r="X319" i="2"/>
  <c r="Z318" i="2"/>
  <c r="X318" i="2"/>
  <c r="Z317" i="2"/>
  <c r="X317" i="2"/>
  <c r="Z316" i="2"/>
  <c r="X316" i="2"/>
  <c r="Z314" i="2"/>
  <c r="X314" i="2"/>
  <c r="Z313" i="2"/>
  <c r="X313" i="2"/>
  <c r="Z312" i="2"/>
  <c r="X312" i="2"/>
  <c r="Z311" i="2"/>
  <c r="X311" i="2"/>
  <c r="Z310" i="2"/>
  <c r="X310" i="2"/>
  <c r="Z309" i="2"/>
  <c r="X309" i="2"/>
  <c r="Z308" i="2"/>
  <c r="X308" i="2"/>
  <c r="Z307" i="2"/>
  <c r="X307" i="2"/>
  <c r="Z303" i="2"/>
  <c r="X303" i="2"/>
  <c r="Z299" i="2"/>
  <c r="X299" i="2"/>
  <c r="Z298" i="2"/>
  <c r="X298" i="2"/>
  <c r="Z297" i="2"/>
  <c r="X297" i="2"/>
  <c r="Z296" i="2"/>
  <c r="X296" i="2"/>
  <c r="Z295" i="2"/>
  <c r="X295" i="2"/>
  <c r="Z294" i="2"/>
  <c r="X294" i="2"/>
  <c r="Z293" i="2"/>
  <c r="X293" i="2"/>
  <c r="Z292" i="2"/>
  <c r="X292" i="2"/>
  <c r="Z291" i="2"/>
  <c r="X291" i="2"/>
  <c r="Z290" i="2"/>
  <c r="X290" i="2"/>
  <c r="Z289" i="2"/>
  <c r="X289" i="2"/>
  <c r="Z287" i="2"/>
  <c r="X287" i="2"/>
  <c r="Z286" i="2"/>
  <c r="X286" i="2"/>
  <c r="Z285" i="2"/>
  <c r="X285" i="2"/>
  <c r="Z284" i="2"/>
  <c r="X284" i="2"/>
  <c r="Z283" i="2"/>
  <c r="X283" i="2"/>
  <c r="Z282" i="2"/>
  <c r="X282" i="2"/>
  <c r="Z281" i="2"/>
  <c r="X281" i="2"/>
  <c r="Z280" i="2"/>
  <c r="X280" i="2"/>
  <c r="Z279" i="2"/>
  <c r="X279" i="2"/>
  <c r="Z278" i="2"/>
  <c r="X278" i="2"/>
  <c r="Z277" i="2"/>
  <c r="X277" i="2"/>
  <c r="Z275" i="2"/>
  <c r="X275" i="2"/>
  <c r="Z274" i="2"/>
  <c r="X274" i="2"/>
  <c r="Z273" i="2"/>
  <c r="X273" i="2"/>
  <c r="Z272" i="2"/>
  <c r="X272" i="2"/>
  <c r="Z271" i="2"/>
  <c r="X271" i="2"/>
  <c r="Z270" i="2"/>
  <c r="X270" i="2"/>
  <c r="Z269" i="2"/>
  <c r="X269" i="2"/>
  <c r="Z268" i="2"/>
  <c r="X268" i="2"/>
  <c r="Z267" i="2"/>
  <c r="X267" i="2"/>
  <c r="Z266" i="2"/>
  <c r="X266" i="2"/>
  <c r="Z265" i="2"/>
  <c r="X265" i="2"/>
  <c r="AA265" i="2"/>
  <c r="Z263" i="2"/>
  <c r="X263" i="2"/>
  <c r="Z262" i="2"/>
  <c r="X262" i="2"/>
  <c r="Z261" i="2"/>
  <c r="X261" i="2"/>
  <c r="Z260" i="2"/>
  <c r="X260" i="2"/>
  <c r="Z259" i="2"/>
  <c r="X259" i="2"/>
  <c r="Z258" i="2"/>
  <c r="X258" i="2"/>
  <c r="Z257" i="2"/>
  <c r="X257" i="2"/>
  <c r="Z256" i="2"/>
  <c r="X256" i="2"/>
  <c r="Z255" i="2"/>
  <c r="X255" i="2"/>
  <c r="Z254" i="2"/>
  <c r="X254" i="2"/>
  <c r="Z253" i="2"/>
  <c r="AB253" i="2"/>
  <c r="X253" i="2"/>
  <c r="Z249" i="2"/>
  <c r="X249" i="2"/>
  <c r="Z248" i="2"/>
  <c r="X248" i="2"/>
  <c r="Z247" i="2"/>
  <c r="X247" i="2"/>
  <c r="Z246" i="2"/>
  <c r="X246" i="2"/>
  <c r="Z245" i="2"/>
  <c r="X245" i="2"/>
  <c r="Z240" i="2"/>
  <c r="X240" i="2"/>
  <c r="Z239" i="2"/>
  <c r="X239" i="2"/>
  <c r="Z238" i="2"/>
  <c r="X238" i="2"/>
  <c r="Z236" i="2"/>
  <c r="X236" i="2"/>
  <c r="Z235" i="2"/>
  <c r="X235" i="2"/>
  <c r="Z234" i="2"/>
  <c r="X234" i="2"/>
  <c r="Z233" i="2"/>
  <c r="X233" i="2"/>
  <c r="Z232" i="2"/>
  <c r="X232" i="2"/>
  <c r="Z231" i="2"/>
  <c r="X231" i="2"/>
  <c r="Z227" i="2"/>
  <c r="X227" i="2"/>
  <c r="Z226" i="2"/>
  <c r="X226" i="2"/>
  <c r="Z225" i="2"/>
  <c r="AC225" i="2"/>
  <c r="X225" i="2"/>
  <c r="Z223" i="2"/>
  <c r="X223" i="2"/>
  <c r="Z222" i="2"/>
  <c r="X222" i="2"/>
  <c r="Z221" i="2"/>
  <c r="X221" i="2"/>
  <c r="Z220" i="2"/>
  <c r="X220" i="2"/>
  <c r="Z219" i="2"/>
  <c r="X219" i="2"/>
  <c r="Z218" i="2"/>
  <c r="X218" i="2"/>
  <c r="Z217" i="2"/>
  <c r="X217" i="2"/>
  <c r="Z216" i="2"/>
  <c r="X216" i="2"/>
  <c r="Z215" i="2"/>
  <c r="X215" i="2"/>
  <c r="Z214" i="2"/>
  <c r="X214" i="2"/>
  <c r="Z213" i="2"/>
  <c r="X213" i="2"/>
  <c r="Z211" i="2"/>
  <c r="X211" i="2"/>
  <c r="Z210" i="2"/>
  <c r="X210" i="2"/>
  <c r="Z209" i="2"/>
  <c r="X209" i="2"/>
  <c r="Z208" i="2"/>
  <c r="X208" i="2"/>
  <c r="Z207" i="2"/>
  <c r="X207" i="2"/>
  <c r="Z206" i="2"/>
  <c r="X206" i="2"/>
  <c r="Z202" i="2"/>
  <c r="X202" i="2"/>
  <c r="Z201" i="2"/>
  <c r="X201" i="2"/>
  <c r="AB200" i="2"/>
  <c r="Z200" i="2"/>
  <c r="X200" i="2"/>
  <c r="Z196" i="2"/>
  <c r="X196" i="2"/>
  <c r="Z195" i="2"/>
  <c r="X195" i="2"/>
  <c r="Z194" i="2"/>
  <c r="X194" i="2"/>
  <c r="Z193" i="2"/>
  <c r="X193" i="2"/>
  <c r="Z192" i="2"/>
  <c r="X192" i="2"/>
  <c r="Z191" i="2"/>
  <c r="X191" i="2"/>
  <c r="Z190" i="2"/>
  <c r="X190" i="2"/>
  <c r="Z189" i="2"/>
  <c r="X189" i="2"/>
  <c r="Z188" i="2"/>
  <c r="Z186" i="2"/>
  <c r="Z187" i="2"/>
  <c r="AC186" i="2"/>
  <c r="X188" i="2"/>
  <c r="X187" i="2"/>
  <c r="X186" i="2"/>
  <c r="AA186" i="2"/>
  <c r="Z183" i="2"/>
  <c r="X183" i="2"/>
  <c r="Z182" i="2"/>
  <c r="X182" i="2"/>
  <c r="Z181" i="2"/>
  <c r="X181" i="2"/>
  <c r="Z180" i="2"/>
  <c r="X180" i="2"/>
  <c r="Z179" i="2"/>
  <c r="X179" i="2"/>
  <c r="Z178" i="2"/>
  <c r="X178" i="2"/>
  <c r="Z177" i="2"/>
  <c r="X177" i="2"/>
  <c r="Z176" i="2"/>
  <c r="X176" i="2"/>
  <c r="Z173" i="2"/>
  <c r="X173" i="2"/>
  <c r="Z171" i="2"/>
  <c r="X171" i="2"/>
  <c r="Z170" i="2"/>
  <c r="X170" i="2"/>
  <c r="Z169" i="2"/>
  <c r="X169" i="2"/>
  <c r="Z168" i="2"/>
  <c r="X168" i="2"/>
  <c r="Z167" i="2"/>
  <c r="X167" i="2"/>
  <c r="Z166" i="2"/>
  <c r="X166" i="2"/>
  <c r="Z165" i="2"/>
  <c r="X165" i="2"/>
  <c r="Z164" i="2"/>
  <c r="AB161" i="2"/>
  <c r="X164" i="2"/>
  <c r="Z163" i="2"/>
  <c r="X163" i="2"/>
  <c r="Z162" i="2"/>
  <c r="X162" i="2"/>
  <c r="Z161" i="2"/>
  <c r="X161" i="2"/>
  <c r="Z159" i="2"/>
  <c r="Z158" i="2"/>
  <c r="Z157" i="2"/>
  <c r="Z156" i="2"/>
  <c r="Z155" i="2"/>
  <c r="Z154" i="2"/>
  <c r="Z153" i="2"/>
  <c r="Z152" i="2"/>
  <c r="Z151" i="2"/>
  <c r="Z150" i="2"/>
  <c r="Z149" i="2"/>
  <c r="X159" i="2"/>
  <c r="X158" i="2"/>
  <c r="X157" i="2"/>
  <c r="X156" i="2"/>
  <c r="X155" i="2"/>
  <c r="X154" i="2"/>
  <c r="X153" i="2"/>
  <c r="X152" i="2"/>
  <c r="X151" i="2"/>
  <c r="X150" i="2"/>
  <c r="X149" i="2"/>
  <c r="B158" i="2"/>
  <c r="AC303" i="2"/>
  <c r="AA328" i="2"/>
  <c r="AB417" i="2"/>
  <c r="AA430" i="2"/>
  <c r="AB457" i="2"/>
  <c r="AA469" i="2"/>
  <c r="AC495" i="2"/>
  <c r="AA173" i="2"/>
  <c r="AC213" i="2"/>
  <c r="AB265" i="2"/>
  <c r="AB316" i="2"/>
  <c r="AC354" i="2"/>
  <c r="AC367" i="2"/>
  <c r="AB379" i="2"/>
  <c r="AA391" i="2"/>
  <c r="AC391" i="2"/>
  <c r="AD391" i="2"/>
  <c r="AC173" i="2"/>
  <c r="AC253" i="2"/>
  <c r="AC200" i="2"/>
  <c r="AA253" i="2"/>
  <c r="AD253" i="2"/>
  <c r="AB340" i="2"/>
  <c r="AC340" i="2"/>
  <c r="AA354" i="2"/>
  <c r="AA417" i="2"/>
  <c r="AC417" i="2"/>
  <c r="AD417" i="2"/>
  <c r="AB482" i="2"/>
  <c r="AA495" i="2"/>
  <c r="AC482" i="2"/>
  <c r="AA482" i="2"/>
  <c r="AD482" i="2"/>
  <c r="AB469" i="2"/>
  <c r="AC469" i="2"/>
  <c r="AD469" i="2"/>
  <c r="AC457" i="2"/>
  <c r="AA457" i="2"/>
  <c r="AD457" i="2"/>
  <c r="AA443" i="2"/>
  <c r="AD443" i="2"/>
  <c r="AB443" i="2"/>
  <c r="AB430" i="2"/>
  <c r="AC430" i="2"/>
  <c r="AC405" i="2"/>
  <c r="AA405" i="2"/>
  <c r="AB405" i="2"/>
  <c r="AB391" i="2"/>
  <c r="AA379" i="2"/>
  <c r="AC379" i="2"/>
  <c r="AB367" i="2"/>
  <c r="AA340" i="2"/>
  <c r="AB328" i="2"/>
  <c r="AC328" i="2"/>
  <c r="AD328" i="2"/>
  <c r="AC316" i="2"/>
  <c r="AA316" i="2"/>
  <c r="AA303" i="2"/>
  <c r="AD303" i="2"/>
  <c r="AB303" i="2"/>
  <c r="AA289" i="2"/>
  <c r="AB289" i="2"/>
  <c r="AC289" i="2"/>
  <c r="AA277" i="2"/>
  <c r="AC277" i="2"/>
  <c r="AD277" i="2"/>
  <c r="AB277" i="2"/>
  <c r="AC265" i="2"/>
  <c r="AD265" i="2"/>
  <c r="AA238" i="2"/>
  <c r="AC238" i="2"/>
  <c r="AD238" i="2"/>
  <c r="AB238" i="2"/>
  <c r="AB225" i="2"/>
  <c r="AA225" i="2"/>
  <c r="AD225" i="2"/>
  <c r="AB213" i="2"/>
  <c r="AA213" i="2"/>
  <c r="AA200" i="2"/>
  <c r="AD200" i="2"/>
  <c r="AB186" i="2"/>
  <c r="AB173" i="2"/>
  <c r="AA161" i="2"/>
  <c r="AC161" i="2"/>
  <c r="AD161" i="2"/>
  <c r="AD367" i="2"/>
  <c r="AD289" i="2"/>
  <c r="AD340" i="2"/>
  <c r="AD213" i="2"/>
  <c r="AD186" i="2"/>
  <c r="AA149" i="2"/>
  <c r="AC149" i="2"/>
  <c r="AB149" i="2"/>
  <c r="AD354" i="2"/>
  <c r="AD173" i="2"/>
  <c r="AD430" i="2"/>
  <c r="AD495" i="2"/>
  <c r="AD405" i="2"/>
  <c r="AD379" i="2"/>
  <c r="AD316" i="2"/>
  <c r="B149" i="2"/>
  <c r="B150" i="2"/>
  <c r="B151" i="2"/>
  <c r="B152" i="2"/>
  <c r="B153" i="2"/>
  <c r="B154" i="2"/>
  <c r="B155" i="2"/>
  <c r="B156" i="2"/>
  <c r="B157" i="2"/>
  <c r="B101" i="1"/>
  <c r="B102" i="1"/>
  <c r="B103" i="1"/>
  <c r="B104" i="1"/>
  <c r="B96" i="1"/>
  <c r="B97" i="1"/>
  <c r="B98" i="1"/>
  <c r="B99" i="1"/>
  <c r="B91" i="1"/>
  <c r="B92" i="1"/>
  <c r="B93" i="1"/>
  <c r="B94" i="1"/>
  <c r="B86" i="1"/>
  <c r="B87" i="1"/>
  <c r="B88" i="1"/>
  <c r="B89" i="1"/>
  <c r="B81" i="1"/>
  <c r="B82" i="1"/>
  <c r="B83" i="1"/>
  <c r="B84" i="1"/>
  <c r="B76" i="1"/>
  <c r="B77" i="1"/>
  <c r="B78" i="1"/>
  <c r="B79" i="1"/>
  <c r="B71" i="1"/>
  <c r="B72" i="1"/>
  <c r="B73" i="1"/>
  <c r="B74" i="1"/>
  <c r="B66" i="1"/>
  <c r="B67" i="1"/>
  <c r="B68" i="1"/>
  <c r="B69" i="1"/>
  <c r="K66" i="1"/>
  <c r="K67" i="1"/>
  <c r="K68" i="1"/>
  <c r="K69" i="1"/>
  <c r="K71" i="1"/>
  <c r="K72" i="1"/>
  <c r="K73" i="1"/>
  <c r="K7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9" i="1"/>
  <c r="K104" i="1"/>
  <c r="K103" i="1"/>
  <c r="K102" i="1"/>
  <c r="K101" i="1"/>
  <c r="K99" i="1"/>
  <c r="K98" i="1"/>
  <c r="K97" i="1"/>
  <c r="K96" i="1"/>
  <c r="K94" i="1"/>
  <c r="K93" i="1"/>
  <c r="K92" i="1"/>
  <c r="K91" i="1"/>
  <c r="K89" i="1"/>
  <c r="K88" i="1"/>
  <c r="K87" i="1"/>
  <c r="K86" i="1"/>
  <c r="K84" i="1"/>
  <c r="K83" i="1"/>
  <c r="K82" i="1"/>
  <c r="K81" i="1"/>
  <c r="K79" i="1"/>
  <c r="K78" i="1"/>
  <c r="K77" i="1"/>
  <c r="K76" i="1"/>
  <c r="K326" i="3"/>
  <c r="K261" i="3"/>
  <c r="K313" i="3"/>
  <c r="K301" i="3"/>
  <c r="K274" i="3"/>
  <c r="K249" i="3"/>
  <c r="K288" i="3"/>
  <c r="K237" i="3"/>
  <c r="N237" i="3"/>
  <c r="AD149" i="2"/>
</calcChain>
</file>

<file path=xl/sharedStrings.xml><?xml version="1.0" encoding="utf-8"?>
<sst xmlns="http://schemas.openxmlformats.org/spreadsheetml/2006/main" count="2121" uniqueCount="698">
  <si>
    <t>EQUPOS Y JUGADOR</t>
  </si>
  <si>
    <t>MALLA MENOS VENCIDA</t>
  </si>
  <si>
    <t>GRUPO A</t>
  </si>
  <si>
    <t>1ª FECHA</t>
  </si>
  <si>
    <t>2ª FECHA</t>
  </si>
  <si>
    <t>3ª FECHA</t>
  </si>
  <si>
    <t>4ª FECHA</t>
  </si>
  <si>
    <t>OCTAVOS</t>
  </si>
  <si>
    <t>CUARTOS</t>
  </si>
  <si>
    <t>SEMIFINAL</t>
  </si>
  <si>
    <t>FINAL</t>
  </si>
  <si>
    <t>TOTAL</t>
  </si>
  <si>
    <t>PUNTO G</t>
  </si>
  <si>
    <t>JUGADA DE LABORATORIO</t>
  </si>
  <si>
    <t>ATLETICO TAMAL</t>
  </si>
  <si>
    <t>GRUPO B</t>
  </si>
  <si>
    <t>GRUPO C</t>
  </si>
  <si>
    <t>HANGOVER 69</t>
  </si>
  <si>
    <t>GRUPO D</t>
  </si>
  <si>
    <t>DEPORTIVO TODO COPAS</t>
  </si>
  <si>
    <t>TRULULU</t>
  </si>
  <si>
    <t>REAL COHOLICOS</t>
  </si>
  <si>
    <t>GRUPO E</t>
  </si>
  <si>
    <t>GRUPO F</t>
  </si>
  <si>
    <t>GRUPO G</t>
  </si>
  <si>
    <t>GRUPO H</t>
  </si>
  <si>
    <t>NARANJA MECANICA</t>
  </si>
  <si>
    <t xml:space="preserve">LOS PELAOS </t>
  </si>
  <si>
    <t>TARJETAS</t>
  </si>
  <si>
    <t>PUNTAJE JUEGO LIMPIO</t>
  </si>
  <si>
    <t>TA</t>
  </si>
  <si>
    <t>TR</t>
  </si>
  <si>
    <t>Felipe Cortes Fernandez</t>
  </si>
  <si>
    <t>Mario Felipe Leal Orjuela</t>
  </si>
  <si>
    <t xml:space="preserve">Vega Cristancho Sebastian David </t>
  </si>
  <si>
    <t>Silva Mora Ivan Felipe</t>
  </si>
  <si>
    <t>Diaz Barrios Gabriel Eduardo</t>
  </si>
  <si>
    <t xml:space="preserve">Cifuentes Pirateque Julian David </t>
  </si>
  <si>
    <t xml:space="preserve">Julian Rene Cantor Lopez </t>
  </si>
  <si>
    <t xml:space="preserve">Wilmer Fernando Mora Castiblanco </t>
  </si>
  <si>
    <t xml:space="preserve">Andres Giovanni Camacho Ardila </t>
  </si>
  <si>
    <t>Santiago Angarita Plazas</t>
  </si>
  <si>
    <t xml:space="preserve">Boris Jose Lora Ariza </t>
  </si>
  <si>
    <t>Jaime Erira Narvaez</t>
  </si>
  <si>
    <t>GOLES</t>
  </si>
  <si>
    <t xml:space="preserve">OCTAVOS </t>
  </si>
  <si>
    <t>Jugador</t>
  </si>
  <si>
    <t>Equipo</t>
  </si>
  <si>
    <t>Jose de los Santos Perlaza</t>
  </si>
  <si>
    <t>Juan Felipe Camacho Leguizamon</t>
  </si>
  <si>
    <t>Andres Ovalle Montoya</t>
  </si>
  <si>
    <t xml:space="preserve">Felipe Cortes Fernandez </t>
  </si>
  <si>
    <t xml:space="preserve">Homez Lopez Oswaldo Ivan </t>
  </si>
  <si>
    <t xml:space="preserve">Cristian David Carreño Ruiz </t>
  </si>
  <si>
    <t>Leonel Santiago Tirado Rios</t>
  </si>
  <si>
    <t>Daniel Esteban Siabatto Cleves</t>
  </si>
  <si>
    <t>William David Camacho Ardila</t>
  </si>
  <si>
    <t>Juan Camilo Mayorga Amaya</t>
  </si>
  <si>
    <t xml:space="preserve">Sergio Esteban Torres Ortiz </t>
  </si>
  <si>
    <t xml:space="preserve">Juan Pablo Malagon </t>
  </si>
  <si>
    <t>Gabriel Tutacha Coral</t>
  </si>
  <si>
    <t>LOS NULE</t>
  </si>
  <si>
    <t>VIH +</t>
  </si>
  <si>
    <t>CITRATO DE METELO</t>
  </si>
  <si>
    <t>LA BASURA DE EQUIPO</t>
  </si>
  <si>
    <t>ESMAD FC.</t>
  </si>
  <si>
    <t>COMBO CADILLO</t>
  </si>
  <si>
    <t>MIGA DE PAN</t>
  </si>
  <si>
    <t>MAQUINA DEL MAL</t>
  </si>
  <si>
    <t>TUCANES</t>
  </si>
  <si>
    <t>OTRO GATO</t>
  </si>
  <si>
    <t>DROGAS ALBA</t>
  </si>
  <si>
    <t>FORGUESLAYA</t>
  </si>
  <si>
    <t>LUGOSTYLE</t>
  </si>
  <si>
    <t>LOS PICHONES FC</t>
  </si>
  <si>
    <t>RESTOS DEL MUNDO</t>
  </si>
  <si>
    <t>JUANCHOS</t>
  </si>
  <si>
    <t>ADEIN</t>
  </si>
  <si>
    <t>A LOS DIJES F.C.</t>
  </si>
  <si>
    <t>CHAMIZO</t>
  </si>
  <si>
    <t>INDUSTRIAL IRRACIONAL</t>
  </si>
  <si>
    <t>RUMANIA 94 98</t>
  </si>
  <si>
    <t>REAL UNAL F.C.</t>
  </si>
  <si>
    <t>ALL  IN F.C.</t>
  </si>
  <si>
    <t>LOS ELECTRONCOS</t>
  </si>
  <si>
    <t>THE VULTURES</t>
  </si>
  <si>
    <t>NIUPI</t>
  </si>
  <si>
    <t>REOS</t>
  </si>
  <si>
    <t>LOS SOTERRADOS</t>
  </si>
  <si>
    <t>LOS JUACHOS</t>
  </si>
  <si>
    <t>PUNTO GE</t>
  </si>
  <si>
    <t>LOS COMPADRES RECERDOS</t>
  </si>
  <si>
    <t>ACADEMIA F.C.</t>
  </si>
  <si>
    <t>LOS  W</t>
  </si>
  <si>
    <t>POL VAZZO</t>
  </si>
  <si>
    <t>LOS PQEKS</t>
  </si>
  <si>
    <t>REAL BAÑIL</t>
  </si>
  <si>
    <t>KHAREBERG</t>
  </si>
  <si>
    <t>CHANGUA Y SUS CALADOS</t>
  </si>
  <si>
    <t>HANGOVER F.C.</t>
  </si>
  <si>
    <t>DALMATIONS</t>
  </si>
  <si>
    <t>EL COMBO DE FERNADINHO</t>
  </si>
  <si>
    <t>REAL UN</t>
  </si>
  <si>
    <t>TEJONES F.C.</t>
  </si>
  <si>
    <t>MI PRIMERA VEZ</t>
  </si>
  <si>
    <t>TODO POR FALTAR A CLASE</t>
  </si>
  <si>
    <t xml:space="preserve">MANCHESTER UNITED UN </t>
  </si>
  <si>
    <t>REAL MADRAZO</t>
  </si>
  <si>
    <t>ANONIMOS F.C.</t>
  </si>
  <si>
    <t>REPECHAJES</t>
  </si>
  <si>
    <t>PARTIDO 1</t>
  </si>
  <si>
    <t>PARTIDO 2</t>
  </si>
  <si>
    <t>--</t>
  </si>
  <si>
    <t>TB</t>
  </si>
  <si>
    <t>Ivan Fernando Malagón Morales</t>
  </si>
  <si>
    <t>Omar Leonardo Zambrano Pulgarin</t>
  </si>
  <si>
    <t>Daniel Arturo Rubiano Quintana</t>
  </si>
  <si>
    <t>Juan Pablo Cediel Alfonso</t>
  </si>
  <si>
    <t>Sebastian Romero Perez</t>
  </si>
  <si>
    <t>Jonathan Smith Moreno</t>
  </si>
  <si>
    <t>Leonel García Vasquez</t>
  </si>
  <si>
    <t>Andrés Mauricio Serrano Gaona</t>
  </si>
  <si>
    <t>Rudolf Zinti</t>
  </si>
  <si>
    <t>Juan Pablo Mateus</t>
  </si>
  <si>
    <t>Andrés Camilo Vargas Paramo</t>
  </si>
  <si>
    <t>Cristian Arturo Blanco</t>
  </si>
  <si>
    <t>Javier Augusto Perez</t>
  </si>
  <si>
    <t>Edwin Saavedra</t>
  </si>
  <si>
    <t>Fernando Mejía León</t>
  </si>
  <si>
    <t>Oscar Daniel Chitiva Cantor</t>
  </si>
  <si>
    <t>Santiago Chico Rodriguez</t>
  </si>
  <si>
    <t>Daniel Moreno Carrillo</t>
  </si>
  <si>
    <t xml:space="preserve">Luis Fernando Cuartas </t>
  </si>
  <si>
    <t xml:space="preserve">Juan Sebastian leon Perez </t>
  </si>
  <si>
    <t xml:space="preserve">Carlos Andres Mero Valbuena </t>
  </si>
  <si>
    <t>Cristian Felipe Triana</t>
  </si>
  <si>
    <t>Kevin Andres Pulido</t>
  </si>
  <si>
    <t xml:space="preserve">Diego Rubio </t>
  </si>
  <si>
    <t xml:space="preserve">Barreo Chimbi Manuel Alejandro </t>
  </si>
  <si>
    <t>Christian Mauricio Zuluaga Mora</t>
  </si>
  <si>
    <t xml:space="preserve">Jerson Rincon Cañom </t>
  </si>
  <si>
    <t xml:space="preserve">Manuel Andres Rivera </t>
  </si>
  <si>
    <t>Daniel Santan Estupiñan</t>
  </si>
  <si>
    <t xml:space="preserve">Javier Sebastian Cardona Guarin </t>
  </si>
  <si>
    <t xml:space="preserve">Manuel Agustin Motta Herrera </t>
  </si>
  <si>
    <t xml:space="preserve">Oscar David Castillo </t>
  </si>
  <si>
    <t>Esteban Tahua Ardila</t>
  </si>
  <si>
    <t xml:space="preserve">Sebastian Guevara Bolivar </t>
  </si>
  <si>
    <t xml:space="preserve">Hector Fabio Molina Garcia </t>
  </si>
  <si>
    <t>Jesus Alfonso Ramirez Rincon</t>
  </si>
  <si>
    <t xml:space="preserve">Diego Nicolas Peña </t>
  </si>
  <si>
    <t xml:space="preserve">Rafael Andres Clavijo </t>
  </si>
  <si>
    <t xml:space="preserve">Arteaga Caviedes Jhona Alexander </t>
  </si>
  <si>
    <t xml:space="preserve">Bocanegra Gutierrez Julian </t>
  </si>
  <si>
    <t xml:space="preserve">Christian Fernandez </t>
  </si>
  <si>
    <t xml:space="preserve">Oscar Mauricio Rodriguez Mongui </t>
  </si>
  <si>
    <t xml:space="preserve">Daniel Felipe Perez Gomez </t>
  </si>
  <si>
    <t xml:space="preserve">Johan David Valero Solano </t>
  </si>
  <si>
    <t xml:space="preserve">Juan David Gaitan </t>
  </si>
  <si>
    <t>Osman Gutierrez</t>
  </si>
  <si>
    <t xml:space="preserve">Juan Esteban Caicedo </t>
  </si>
  <si>
    <t xml:space="preserve">Brajam David Chitiva </t>
  </si>
  <si>
    <t xml:space="preserve">William Alexander Vaquiro </t>
  </si>
  <si>
    <t xml:space="preserve">Andres Gil </t>
  </si>
  <si>
    <t>Juan David Cabezas</t>
  </si>
  <si>
    <t xml:space="preserve">Jair Stivens Amaris Alvarez </t>
  </si>
  <si>
    <t>Juan Felipe Escobar H</t>
  </si>
  <si>
    <t xml:space="preserve">Borraez Contreras Jaime Hernando </t>
  </si>
  <si>
    <t>Michel Fabian Sierra Tarazona</t>
  </si>
  <si>
    <t xml:space="preserve">Fabian Riaño Gutierrez </t>
  </si>
  <si>
    <t xml:space="preserve">Frank Esquivel </t>
  </si>
  <si>
    <t>Jaime Paredes</t>
  </si>
  <si>
    <t xml:space="preserve">Mario Andres Largo Jaimes </t>
  </si>
  <si>
    <t>Mauricio Cruz Gonzalez</t>
  </si>
  <si>
    <t xml:space="preserve">Jorge Muñoz Rodriguez </t>
  </si>
  <si>
    <t xml:space="preserve">Francisco Alberto Suarez Rodriguez </t>
  </si>
  <si>
    <t xml:space="preserve">Victor Muller Garcia Moreno </t>
  </si>
  <si>
    <t xml:space="preserve">Daniel Alfredo Caita Carvajal </t>
  </si>
  <si>
    <t xml:space="preserve">Jorge Solano </t>
  </si>
  <si>
    <t xml:space="preserve">Cristian Camilo Rueda Alzate </t>
  </si>
  <si>
    <t xml:space="preserve">Johnatan Andres Arango Rodriguez </t>
  </si>
  <si>
    <t>Maikol Bonilla</t>
  </si>
  <si>
    <t>Jeisson Andres Prieto Velandia</t>
  </si>
  <si>
    <t xml:space="preserve">Gerson Uriel Colorado </t>
  </si>
  <si>
    <t xml:space="preserve">Mateo Sarmiento Diaz </t>
  </si>
  <si>
    <t xml:space="preserve">Alexander Woodcock Salomon </t>
  </si>
  <si>
    <t>Luis Dusan</t>
  </si>
  <si>
    <t xml:space="preserve">Jose Daniel Hurtado Solis </t>
  </si>
  <si>
    <t>Camilo Castro</t>
  </si>
  <si>
    <t xml:space="preserve">Sebastian Romero Perez </t>
  </si>
  <si>
    <t>Ivan Fernando Malagon Morales</t>
  </si>
  <si>
    <t xml:space="preserve">Santiago Pinillos Marquez </t>
  </si>
  <si>
    <t xml:space="preserve">Ivan Fernando Orozco Nuñez </t>
  </si>
  <si>
    <t xml:space="preserve">Rudolf Zintl </t>
  </si>
  <si>
    <t xml:space="preserve">Breck Michel Rodriguez Higuera </t>
  </si>
  <si>
    <t xml:space="preserve">Miguel Stive Huerfano Velez </t>
  </si>
  <si>
    <t>Cristian Barragan Callle</t>
  </si>
  <si>
    <t xml:space="preserve">Cristian Raul Vera </t>
  </si>
  <si>
    <t xml:space="preserve">Serra Rodriguez Andres David </t>
  </si>
  <si>
    <t>Arenales Burgos Johan Ricardo</t>
  </si>
  <si>
    <t>Tovar Orjuela Nelson Leonardo</t>
  </si>
  <si>
    <t xml:space="preserve">Javier Augusto Perez </t>
  </si>
  <si>
    <t xml:space="preserve">Cristian Arturo Blanco </t>
  </si>
  <si>
    <t xml:space="preserve">Kevin Martinez </t>
  </si>
  <si>
    <t xml:space="preserve">Andres Cardenas </t>
  </si>
  <si>
    <t xml:space="preserve">Luis Lopez </t>
  </si>
  <si>
    <t xml:space="preserve">Jhon Sebastian Cardona </t>
  </si>
  <si>
    <t xml:space="preserve">Javier Andres Morales </t>
  </si>
  <si>
    <t xml:space="preserve">Juan Esteban Ruiz </t>
  </si>
  <si>
    <t xml:space="preserve">Santiago Vargas Sepulveda </t>
  </si>
  <si>
    <t xml:space="preserve">Roger Gonzalez Fino </t>
  </si>
  <si>
    <t xml:space="preserve">Manuel Rozo Guzman </t>
  </si>
  <si>
    <t xml:space="preserve">Fabian Romero Cuevas </t>
  </si>
  <si>
    <t xml:space="preserve">Brayan Ferney Güisa Gamez </t>
  </si>
  <si>
    <t xml:space="preserve">German Andres Piñeros Mendoza </t>
  </si>
  <si>
    <t>Diego Fernando Pedraza Gonnzalez</t>
  </si>
  <si>
    <t xml:space="preserve">Claudio Arturo Sanchez Arciniegas </t>
  </si>
  <si>
    <t xml:space="preserve">Andres Felipe Lastra Alvarez </t>
  </si>
  <si>
    <t xml:space="preserve">Daniel Andres Leal Moreno </t>
  </si>
  <si>
    <t xml:space="preserve">Andres Camilo Forero </t>
  </si>
  <si>
    <t xml:space="preserve">Juan Sebastian Castro Lesmes </t>
  </si>
  <si>
    <t>Brayan Echeverria</t>
  </si>
  <si>
    <t xml:space="preserve">Miguel Armando Pedraza Sarmiento </t>
  </si>
  <si>
    <t xml:space="preserve">Diego Alejandro Fernandez </t>
  </si>
  <si>
    <t>Carlos Andres Cadenas</t>
  </si>
  <si>
    <t xml:space="preserve">Daniel Alejandro Rubiano Sosa </t>
  </si>
  <si>
    <t>Juan Felipe Gutierrez</t>
  </si>
  <si>
    <t>Leonardo Romo</t>
  </si>
  <si>
    <t xml:space="preserve">Carlos Andres Melo Valbuena </t>
  </si>
  <si>
    <t>Nicolas Leon Parra</t>
  </si>
  <si>
    <t xml:space="preserve">Esneider Rene Mateus Forero </t>
  </si>
  <si>
    <t>Juan Camilo Cardenas</t>
  </si>
  <si>
    <t>Andres Felipe Blanco Corredor</t>
  </si>
  <si>
    <t>Luis Felipe Sanchez Ramirez</t>
  </si>
  <si>
    <t>Dairo Moreno</t>
  </si>
  <si>
    <t>Fabian Perez</t>
  </si>
  <si>
    <t xml:space="preserve">Mosquera Noguera Carlos Eduardo </t>
  </si>
  <si>
    <t>Siva Mora Ivan Felipe</t>
  </si>
  <si>
    <t xml:space="preserve">Reynel Puerto Monroy </t>
  </si>
  <si>
    <t>Andres Felipe Hernandez Quebrada</t>
  </si>
  <si>
    <t>Jouseft</t>
  </si>
  <si>
    <t xml:space="preserve">Hernan Dario Sanchez Escobar </t>
  </si>
  <si>
    <t>Manuel Agustin Motta Herrera</t>
  </si>
  <si>
    <t>Juan Sebastian Avila Paez</t>
  </si>
  <si>
    <t>Nestor Edgar Sandoval Alaguna</t>
  </si>
  <si>
    <t xml:space="preserve">Diego Fernandez Lopez Fernandez </t>
  </si>
  <si>
    <t>Oscar David Castillo</t>
  </si>
  <si>
    <t xml:space="preserve">Sebastian Abril Gonzalez </t>
  </si>
  <si>
    <t>Santiago Aristizabal Mejia</t>
  </si>
  <si>
    <t xml:space="preserve">Ediher Alejandro Garcia </t>
  </si>
  <si>
    <t xml:space="preserve">Camilo Enrique Caro Urrego </t>
  </si>
  <si>
    <t>Cristian Leonardo Ramirez Devia</t>
  </si>
  <si>
    <t xml:space="preserve">Ever Mauricio Garcia Santamar </t>
  </si>
  <si>
    <t xml:space="preserve">Diego Andres Rodriguez Blanco </t>
  </si>
  <si>
    <t>Miguel Angel Lugo Carvajal</t>
  </si>
  <si>
    <t xml:space="preserve">Daniel Jose Remolina Rueda </t>
  </si>
  <si>
    <t xml:space="preserve">Camilo Anndres Bernal </t>
  </si>
  <si>
    <t xml:space="preserve">Alvaro Gomez </t>
  </si>
  <si>
    <t xml:space="preserve">Urrutia _Burgoz Cristian Moreno </t>
  </si>
  <si>
    <t xml:space="preserve">Harold Bueno </t>
  </si>
  <si>
    <t>Alejandro Bueno</t>
  </si>
  <si>
    <t xml:space="preserve">David Alejandro Garzon </t>
  </si>
  <si>
    <t>Oscar Mauricio Mongui Rodriguez</t>
  </si>
  <si>
    <t xml:space="preserve">Freddy Humberto Guerra Gonzalez </t>
  </si>
  <si>
    <t xml:space="preserve">Juan Daviud Rodriguez Gomez </t>
  </si>
  <si>
    <t xml:space="preserve">Nestor Isaac Maldonado </t>
  </si>
  <si>
    <t xml:space="preserve">Gianni Viganego </t>
  </si>
  <si>
    <t xml:space="preserve">Sebastian Ramirez Menco </t>
  </si>
  <si>
    <t xml:space="preserve">Juan David Manjarres Bustos </t>
  </si>
  <si>
    <t>Daniel Zorrila</t>
  </si>
  <si>
    <t xml:space="preserve">Sanchez Camacho Diego Andres </t>
  </si>
  <si>
    <t xml:space="preserve">Alferez Valcarcel Edwin Erney </t>
  </si>
  <si>
    <t xml:space="preserve">Areval Francisco Javier </t>
  </si>
  <si>
    <t>Angel Arturo Martinez Puentes</t>
  </si>
  <si>
    <t xml:space="preserve">Jonathan Moreno Sanchez </t>
  </si>
  <si>
    <t>Andres Felipe Cardenas Sotelo</t>
  </si>
  <si>
    <t xml:space="preserve">Nicolas Ramirez Burgos </t>
  </si>
  <si>
    <t>GOLEADORES</t>
  </si>
  <si>
    <t>SANCIÓN</t>
  </si>
  <si>
    <t>1 PARTIDO</t>
  </si>
  <si>
    <t>CUMPLIDA</t>
  </si>
  <si>
    <t>SI</t>
  </si>
  <si>
    <t>NO</t>
  </si>
  <si>
    <t>Lavar un juego de petos.</t>
  </si>
  <si>
    <t>TOTAL EQUIPO</t>
  </si>
  <si>
    <t>Cristian David Lopez Hernandez</t>
  </si>
  <si>
    <t xml:space="preserve">Victor Alfonso Martinez Solarte </t>
  </si>
  <si>
    <t>Julian David Sosa</t>
  </si>
  <si>
    <t>Hossein Mohseni</t>
  </si>
  <si>
    <t>Mauricio Ruiz Gonzalez</t>
  </si>
  <si>
    <t>Jorge Muñoz Rodriguez</t>
  </si>
  <si>
    <t>Julian Castro Rodriguez</t>
  </si>
  <si>
    <t>Andres Felipe Cantor Molina</t>
  </si>
  <si>
    <t xml:space="preserve">Sergio Giovanny Fonseca Qader </t>
  </si>
  <si>
    <t>Daniel Felipe Parra Castillo</t>
  </si>
  <si>
    <t xml:space="preserve">Tibocha Jonathan </t>
  </si>
  <si>
    <t xml:space="preserve">Luis Antonio Robayo Robayo </t>
  </si>
  <si>
    <t xml:space="preserve">Donoban Steven Rojas Cespedes </t>
  </si>
  <si>
    <t>Michael Pointud Pedraza</t>
  </si>
  <si>
    <t xml:space="preserve">Daniel Santiago Vivas Suaréz </t>
  </si>
  <si>
    <t xml:space="preserve">Giovanny Andres Kelly Galindo </t>
  </si>
  <si>
    <t>Daniel Eduardo Leon Pineda</t>
  </si>
  <si>
    <t>Jonathan Andres Orduz Montaña</t>
  </si>
  <si>
    <t>Jorge Solano</t>
  </si>
  <si>
    <t>Johnatan Andres Arango Rodriguez</t>
  </si>
  <si>
    <t>Andres Felipe Rodriguez</t>
  </si>
  <si>
    <t>Gergian Camilo Garcia</t>
  </si>
  <si>
    <t xml:space="preserve">Juan Camilo Achury bueno </t>
  </si>
  <si>
    <t xml:space="preserve">Jeisson Andres Prieto Velandia </t>
  </si>
  <si>
    <t>Fabio Antonio Rincon Vija</t>
  </si>
  <si>
    <t xml:space="preserve">Juan Felipe Saavedra Castañeda </t>
  </si>
  <si>
    <t>Daniel Rodriguez Manrique</t>
  </si>
  <si>
    <t xml:space="preserve">Cristian Camilo Acosta Castro </t>
  </si>
  <si>
    <t>Carlos Fernando Sanchez Gonzalez</t>
  </si>
  <si>
    <t>Juan Camilo Villareal Hernandez</t>
  </si>
  <si>
    <t>Cristian Cortez</t>
  </si>
  <si>
    <t>Diego Hernan Pulido Roa</t>
  </si>
  <si>
    <t xml:space="preserve">Luis Daniel Duarte Leon </t>
  </si>
  <si>
    <t>Robert Alejandro Aparicio Roa</t>
  </si>
  <si>
    <t>Sergio Sanchez Plazas</t>
  </si>
  <si>
    <t xml:space="preserve">Oscar Sanchez Plazas </t>
  </si>
  <si>
    <t>Fabian Gullermo Reyes Mahecha</t>
  </si>
  <si>
    <t>AUTÉNTIKOS</t>
  </si>
  <si>
    <t xml:space="preserve">Edwin Santa Caicedo </t>
  </si>
  <si>
    <t>Rafael Andres Clavijo</t>
  </si>
  <si>
    <t>Fredy Virguez</t>
  </si>
  <si>
    <t>Andres Eduardo Tuta Lopez</t>
  </si>
  <si>
    <t>Michael Fabian Sierra Tarazona</t>
  </si>
  <si>
    <t>Alejandro Paredes</t>
  </si>
  <si>
    <t>Nilson Troncoso</t>
  </si>
  <si>
    <t>Hjhon Alejandro Hernandez Rodriguez</t>
  </si>
  <si>
    <t>Suarez Leaño Andres Camilo</t>
  </si>
  <si>
    <t>FASE DE GRUPOS</t>
  </si>
  <si>
    <t>TOTAL 
EQUIPO</t>
  </si>
  <si>
    <t>FUTBOL SALA MASCULINO</t>
  </si>
  <si>
    <t>ESTADISTICAS</t>
  </si>
  <si>
    <t>Universidad Nacional de Colombia</t>
  </si>
  <si>
    <t>OBSERVACIONES:</t>
  </si>
  <si>
    <t>INICIO</t>
  </si>
  <si>
    <t xml:space="preserve"> Torneo de Integracion "Mundialito 153 Años"</t>
  </si>
  <si>
    <t>Dirección de Bienestar Facultad de Ingeniería - Coordinación de Deportes</t>
  </si>
  <si>
    <t>BOLETÍN INFORMATIVO N°</t>
  </si>
  <si>
    <t>Torneo de Integracion "Mundialito 153 Años"</t>
  </si>
  <si>
    <t xml:space="preserve">1). Los jugadores que tiene tarjeta Roja deben cumplir la sancion en la siguiente fecha. 
2)  Los jugadores que tiene tarjeta blanca deben acercarse a la Oficina de Bienestar de Ingenieria (Oficina 211 Edf. 453 Lunes -Viernes  10:00 a.m  - 11:00 a.m.) para cumplir con la sanción impuesta </t>
  </si>
  <si>
    <t xml:space="preserve">LAVAR UN JUEGO DE PETOS </t>
  </si>
  <si>
    <t>LOS PQEKs (BRASIL)</t>
  </si>
  <si>
    <t>TRULULU (CAMERUN)</t>
  </si>
  <si>
    <t>LOS JUANCHOS (MEXICO)</t>
  </si>
  <si>
    <t>LOS PELAOS (CROACIA)</t>
  </si>
  <si>
    <t>JUANCHOS F.C. (ESPAÑA)</t>
  </si>
  <si>
    <t>DEPORTIVO UNAL (HOLANDA)</t>
  </si>
  <si>
    <t>LOS SOTERRADOS (CHILE)</t>
  </si>
  <si>
    <t>ACADEMIA F.C. (AUSTRALIA)</t>
  </si>
  <si>
    <t>DALMATIONS (COLOMBIA)</t>
  </si>
  <si>
    <t>ESMAD F.C. (GRECIA)</t>
  </si>
  <si>
    <t>RESTOS DEL MUNDO (COSTA DE MARFIL)</t>
  </si>
  <si>
    <t>RAIZ DE MENOS UNO (JAPON)</t>
  </si>
  <si>
    <t>DEUS EX MACHINE (URUGUAY)</t>
  </si>
  <si>
    <t>INDUSTRIAL IRRACIONAL (COSTA RICA)</t>
  </si>
  <si>
    <t>PUNTO GE (INGLATERRA)</t>
  </si>
  <si>
    <t>REAL MADRAZO (ITALIA)</t>
  </si>
  <si>
    <t>MIGA DE PAN (SUIZA)</t>
  </si>
  <si>
    <t>FORGUESLAYA (ECUADOR)</t>
  </si>
  <si>
    <t>REAL UNAL F.C. (FRANCIA)</t>
  </si>
  <si>
    <t>HANGOVER F.C. (HONDURAS)</t>
  </si>
  <si>
    <t>KHAREBERG (ARGENTINA)</t>
  </si>
  <si>
    <t>HANGOVER 69 (BOSNIA)</t>
  </si>
  <si>
    <t>OTRO GATO (IRAN)</t>
  </si>
  <si>
    <t>MANCHESTER UNITED UN (NIGERIA)</t>
  </si>
  <si>
    <t>ALL IN F.C. (ALEMANIA)</t>
  </si>
  <si>
    <t>JUGADA DE LABORATORIO (PORTUGAL)</t>
  </si>
  <si>
    <t>TEJONES F.C. (GHANA)</t>
  </si>
  <si>
    <t>CITRATO DE METELO (EE. UU)</t>
  </si>
  <si>
    <t>AUTENTIKOS (BELGICA)</t>
  </si>
  <si>
    <t>NIUPI (RUSIA)</t>
  </si>
  <si>
    <t>PUNTO G (ARGELIA)</t>
  </si>
  <si>
    <t>NARANJA MECANICA (COREA)</t>
  </si>
  <si>
    <t>David Esteban Camelo Gallego</t>
  </si>
  <si>
    <t xml:space="preserve">David Camilo Porras Cruz </t>
  </si>
  <si>
    <t>Juan Carlos Gonzalez Morales</t>
  </si>
  <si>
    <t>Juan Diego Suárez Sastoque</t>
  </si>
  <si>
    <t>Sergio Esteban Torres Ortiz</t>
  </si>
  <si>
    <t>Jhon Alejandro Hernandez Rodriguez</t>
  </si>
  <si>
    <t xml:space="preserve">Daniel Varón </t>
  </si>
  <si>
    <t>Juan Alejandro Correa Chacón</t>
  </si>
  <si>
    <t>Carlos Sebastián Cabral Serrato</t>
  </si>
  <si>
    <t>JUAN CAMILO MAYORGA AMAYA</t>
  </si>
  <si>
    <t>JESÚS ALFONSO RAMÍREZ RINCÓN</t>
  </si>
  <si>
    <t>WILMER FERNANDO MORA CASTIBLANCO</t>
  </si>
  <si>
    <t>ANDRES GIOVANNI CAMACHO ARDILA</t>
  </si>
  <si>
    <t>WILLIAM DAVID CAMACHO ARDILA</t>
  </si>
  <si>
    <t>DIEGO VIRGUEZ</t>
  </si>
  <si>
    <t>FREDY VIRGUEZ</t>
  </si>
  <si>
    <t>OSCAR IVAN RIVERA</t>
  </si>
  <si>
    <t>DIEGO NICOLAS PEÑA</t>
  </si>
  <si>
    <t>JUAN DAVID BARRETO BELLO</t>
  </si>
  <si>
    <t>RAFAEL ANDRES CLAVIJO</t>
  </si>
  <si>
    <t>IVAN RODOLFO VELANDIA</t>
  </si>
  <si>
    <t>Germán Andrés Piñeros Mendoza</t>
  </si>
  <si>
    <t>Brayan Ferney Güiza Gamez</t>
  </si>
  <si>
    <t>Diego Fernando Pedraza Gonzalez</t>
  </si>
  <si>
    <t>Claudio Arturo Sanchez Arciniegas</t>
  </si>
  <si>
    <t>Santiago Nieto</t>
  </si>
  <si>
    <t>Manuel Alejandro Tique Chaves</t>
  </si>
  <si>
    <t>Fabián Romero Cuevas</t>
  </si>
  <si>
    <t>Luis Fernando Pérez Castro</t>
  </si>
  <si>
    <t xml:space="preserve">Sebastian Gomez Camacho </t>
  </si>
  <si>
    <t>Luis Felipe Sanchez Ramírez</t>
  </si>
  <si>
    <t xml:space="preserve">Cristian Felipe Triana </t>
  </si>
  <si>
    <t>Ricardo Gomez</t>
  </si>
  <si>
    <t>Giovanny Andres González Pedraza</t>
  </si>
  <si>
    <t>Jhon Alexander Zuluaga</t>
  </si>
  <si>
    <t>Daniel Alejandro Romero Arrieta</t>
  </si>
  <si>
    <t xml:space="preserve">Juan Felipe Alarcón </t>
  </si>
  <si>
    <t>Miguel Angel Reina</t>
  </si>
  <si>
    <t>Juan Sebastian Bojaca Piarpuzan</t>
  </si>
  <si>
    <t>Diego Alejandro Paipa</t>
  </si>
  <si>
    <t>Miguel Angel Sarmiento</t>
  </si>
  <si>
    <t>Oscar Andres Mojica</t>
  </si>
  <si>
    <t>Brayan Peña Avila</t>
  </si>
  <si>
    <t>Luis David Lopez</t>
  </si>
  <si>
    <t>Felipe Perilla</t>
  </si>
  <si>
    <t>Andres Yacato</t>
  </si>
  <si>
    <t>Ivan Dario Bernal Medina</t>
  </si>
  <si>
    <t>Nory Andres Erazo</t>
  </si>
  <si>
    <t>Luis Hernando Hortua</t>
  </si>
  <si>
    <t>Julian Sabogal</t>
  </si>
  <si>
    <t>Jorge Alberto Peñaloza</t>
  </si>
  <si>
    <t>Luis Fernando Silva Vargas</t>
  </si>
  <si>
    <t>Luis Camilo Suescún Casallas</t>
  </si>
  <si>
    <t>Boris josé Lora Ariza</t>
  </si>
  <si>
    <t>Alvaro Gómez</t>
  </si>
  <si>
    <t xml:space="preserve">Julián Andrés Silva </t>
  </si>
  <si>
    <t>Jaime Parra</t>
  </si>
  <si>
    <t>Juan Pablo Malagón</t>
  </si>
  <si>
    <t>Camilo Andres Bernal</t>
  </si>
  <si>
    <t>Julio Cuesta Olave</t>
  </si>
  <si>
    <t>Alfredo José Bayuelo</t>
  </si>
  <si>
    <t>Sergio Dario Orduz</t>
  </si>
  <si>
    <t>Diego Hernán Forero</t>
  </si>
  <si>
    <t>Nestor Isaac Maldonado Mora</t>
  </si>
  <si>
    <t>David Saenz</t>
  </si>
  <si>
    <t>José Luis Roa Ontibón</t>
  </si>
  <si>
    <t>Jeison David Castro Barbosa</t>
  </si>
  <si>
    <t>Juan David Manjarrés Bustos</t>
  </si>
  <si>
    <t>Gianni Viganego</t>
  </si>
  <si>
    <t>Nicolas Gomez</t>
  </si>
  <si>
    <t>Juan David Rodríguez Gomez</t>
  </si>
  <si>
    <t>Sebastian Ramirez Menco</t>
  </si>
  <si>
    <t>Francisco Alberto Suárez Rodríguez</t>
  </si>
  <si>
    <t>Andrés Felipe Suárez Rodríguez</t>
  </si>
  <si>
    <t>Victor Muller García Moreno</t>
  </si>
  <si>
    <t>Nicolás Rodríguez Pérez</t>
  </si>
  <si>
    <t>Donoban Steven Rojas Céspedes</t>
  </si>
  <si>
    <t>Daniel Rodríguez Huertas Zárate</t>
  </si>
  <si>
    <t>Luis Antonio Robayo Robayo</t>
  </si>
  <si>
    <t>Carlos Eduardo Barón Moreno</t>
  </si>
  <si>
    <t>Jhonattan David Tibocha Guzmán</t>
  </si>
  <si>
    <t>Jorge Andres Zamora</t>
  </si>
  <si>
    <t>Santiago Andres Cuellar Bermudez</t>
  </si>
  <si>
    <t>David Velasquez</t>
  </si>
  <si>
    <t>Cristian Barragan Calle</t>
  </si>
  <si>
    <t>Luis Alejandro Moreno</t>
  </si>
  <si>
    <t>Cristian Raul Vera</t>
  </si>
  <si>
    <t>Victor Varela</t>
  </si>
  <si>
    <t>Miguel Manrique</t>
  </si>
  <si>
    <t>Esneider René Mateus Forero</t>
  </si>
  <si>
    <t>Juan Sebastian León Perez</t>
  </si>
  <si>
    <t>William Bravo Rodriguez</t>
  </si>
  <si>
    <t>Nicolas León Parra</t>
  </si>
  <si>
    <t>Jeider Alexander Hernandez Cruz</t>
  </si>
  <si>
    <t>Carlos Andres Melo Valbuena</t>
  </si>
  <si>
    <t>Brayan Alexis Trujillo Hortua</t>
  </si>
  <si>
    <t>Cristian David Bermudez</t>
  </si>
  <si>
    <t>Cristian David Mendoza</t>
  </si>
  <si>
    <t>Sebastian david quintero</t>
  </si>
  <si>
    <t>Brayan alexander gonzales</t>
  </si>
  <si>
    <t>yerson fabian rodriguez</t>
  </si>
  <si>
    <t>Diego fernando culma</t>
  </si>
  <si>
    <t>juan sebastian castillo</t>
  </si>
  <si>
    <t>nestor vasquez</t>
  </si>
  <si>
    <t>DANIEL DAVID SABINO CAMPO</t>
  </si>
  <si>
    <t>JONATHAN PEÑA</t>
  </si>
  <si>
    <t>ALEJANDRO DUARTE</t>
  </si>
  <si>
    <t>EDWIN ARIZA</t>
  </si>
  <si>
    <t>DANIEL CLEVES</t>
  </si>
  <si>
    <t>JAHIR FABIAN TUTA IGUAVITA</t>
  </si>
  <si>
    <t>OSCAR ACERO</t>
  </si>
  <si>
    <t>OMAR OCHOA</t>
  </si>
  <si>
    <t>ALBIN RODRIGUEZ</t>
  </si>
  <si>
    <t>MAURICIO GUEVARA</t>
  </si>
  <si>
    <t>ANDRES ESLAVA</t>
  </si>
  <si>
    <t>IVAN MARTIN GALVIS GIL</t>
  </si>
  <si>
    <t xml:space="preserve">Sergio Morales Herrera </t>
  </si>
  <si>
    <t>Sebastian Felipe Rincon Reyes</t>
  </si>
  <si>
    <t>Julian Eduardo Cubillos Basto</t>
  </si>
  <si>
    <t>Esteban Bohorquez</t>
  </si>
  <si>
    <t>Rafael Andres Santofimio Rivera</t>
  </si>
  <si>
    <t>Jairo Andres Sanchez Perez</t>
  </si>
  <si>
    <t xml:space="preserve">Daniel Felipe Rodriguez </t>
  </si>
  <si>
    <t>Rodrigo Velasquez Jaramillo</t>
  </si>
  <si>
    <t>Diego Felipe Gutierrez  Rubiano</t>
  </si>
  <si>
    <t>Diego Alvarez</t>
  </si>
  <si>
    <t>Ivan Orozco</t>
  </si>
  <si>
    <t>Juan Pablo Romero</t>
  </si>
  <si>
    <t>Nicolas Parra</t>
  </si>
  <si>
    <t xml:space="preserve">Jairo Aranguren </t>
  </si>
  <si>
    <t>Daniel Lopez</t>
  </si>
  <si>
    <t xml:space="preserve">Cristhian  Fernandez </t>
  </si>
  <si>
    <t>Jesus Leonardo Corredor</t>
  </si>
  <si>
    <t xml:space="preserve">Carlos ramirez </t>
  </si>
  <si>
    <t>harold Bueno</t>
  </si>
  <si>
    <t>Camilo Carrero Fisco</t>
  </si>
  <si>
    <t>Juan Pablo Perilla</t>
  </si>
  <si>
    <t>Juan David Martinez</t>
  </si>
  <si>
    <t>Alfonso Rocha Corrales</t>
  </si>
  <si>
    <t>Antonio Moncada Moreno</t>
  </si>
  <si>
    <t>Oscar Sanchez Plazas</t>
  </si>
  <si>
    <t>Esteven Espinosa Martinez</t>
  </si>
  <si>
    <t>Cristian Gonzales</t>
  </si>
  <si>
    <t>Sergio Corredor</t>
  </si>
  <si>
    <t>Sierra Rodriguez Andres David</t>
  </si>
  <si>
    <t>Vargas Paramo Andres Camilo</t>
  </si>
  <si>
    <t xml:space="preserve">Camelo Sanchez Johan Nicolas </t>
  </si>
  <si>
    <t>Cifuentes Pirateque Julian David</t>
  </si>
  <si>
    <t>Carreño Caceres Andres Camilo</t>
  </si>
  <si>
    <t>Homez Lopez Oswaldo Ivan</t>
  </si>
  <si>
    <t>Vega Mateus Miguel Angel</t>
  </si>
  <si>
    <t xml:space="preserve">Caro Layton Cristian Camilo </t>
  </si>
  <si>
    <t xml:space="preserve">Hernadez Segura Luis Carlos </t>
  </si>
  <si>
    <t>Miguel Angel Naranjo Florez</t>
  </si>
  <si>
    <t>Santiago Vargas Sepulveda</t>
  </si>
  <si>
    <t>Roger Gonzalez Fino</t>
  </si>
  <si>
    <t>Fernando Mejia Leon</t>
  </si>
  <si>
    <t>Juan Arevalo Rivera</t>
  </si>
  <si>
    <t>Manuel Rozo Guzman</t>
  </si>
  <si>
    <t>Juan Hernandez Orejarena</t>
  </si>
  <si>
    <t>Milton David Paez Gonzales</t>
  </si>
  <si>
    <t>Juan Pablo Garcia Sanchez</t>
  </si>
  <si>
    <t>Jacob Camcho Espinoza</t>
  </si>
  <si>
    <t>Juan Pablo Angel Cabrera</t>
  </si>
  <si>
    <t>Daniel Santana Estupiñan</t>
  </si>
  <si>
    <t>Juan Felipe Mateus Fajardo</t>
  </si>
  <si>
    <t>Sergio Andes Romero Duque</t>
  </si>
  <si>
    <t>Christian Sanabria</t>
  </si>
  <si>
    <t>Cristian Camilo Niño</t>
  </si>
  <si>
    <t>Daniel  Esteban Siabatto Cleves</t>
  </si>
  <si>
    <t>Miguel Mora</t>
  </si>
  <si>
    <t xml:space="preserve">Dario Ramirez Ramos </t>
  </si>
  <si>
    <t>Julian castro rodriguez</t>
  </si>
  <si>
    <t>Andres Muñoz Rodriguez</t>
  </si>
  <si>
    <t>Jorge muñoz rodriguez</t>
  </si>
  <si>
    <t>Daniel Sanabria Barreto</t>
  </si>
  <si>
    <t>Daniel Diaz</t>
  </si>
  <si>
    <t>Camilo Becerra</t>
  </si>
  <si>
    <t>Henry Garcia Sanchez</t>
  </si>
  <si>
    <t>Víctor Alfonso Martínez Solarte</t>
  </si>
  <si>
    <t>Camilo Andrés Castro Sanabria</t>
  </si>
  <si>
    <t>Julián David Sosa</t>
  </si>
  <si>
    <t>David Fernando Romero</t>
  </si>
  <si>
    <t>Youseft Santiago Castro García</t>
  </si>
  <si>
    <t>Roldany Gutierrez Lizcano</t>
  </si>
  <si>
    <t>Jhonathan Alejandro Benavides Cubides</t>
  </si>
  <si>
    <t>Daniel Rodríguez Manrique</t>
  </si>
  <si>
    <t>Mateo Sarmiento Diaz</t>
  </si>
  <si>
    <t>Oscar Dario Zambrano Torres</t>
  </si>
  <si>
    <t>Yecid Yorledy Beltrán Peña</t>
  </si>
  <si>
    <t>Héctor Dennis Beltrán Sotomonte</t>
  </si>
  <si>
    <t>José Luis Eduardo Becerra Tobar</t>
  </si>
  <si>
    <t>Cristian Camilo Acosta Castro</t>
  </si>
  <si>
    <t xml:space="preserve">Juan Felipe Guzman Duran </t>
  </si>
  <si>
    <t>David Felipe Calderon Garcia</t>
  </si>
  <si>
    <t>Oscar Julian Borja Hincapié</t>
  </si>
  <si>
    <t xml:space="preserve">Fabian Hernando Rios </t>
  </si>
  <si>
    <t>andres felipe cardenas barrera</t>
  </si>
  <si>
    <t>diego corredor  leon</t>
  </si>
  <si>
    <t>guillermo diaz</t>
  </si>
  <si>
    <t>sebastian cardona</t>
  </si>
  <si>
    <t>sebastian cajamarca</t>
  </si>
  <si>
    <t>dayron bermudez</t>
  </si>
  <si>
    <t>rodrigo roa</t>
  </si>
  <si>
    <t>luis david lopez buitrago</t>
  </si>
  <si>
    <t>kevin felipe martinez rojas</t>
  </si>
  <si>
    <t>alejandro garcia</t>
  </si>
  <si>
    <t xml:space="preserve">luis felipe galan </t>
  </si>
  <si>
    <t>sergio andres peña gomez</t>
  </si>
  <si>
    <t>José David Albancando Robles</t>
  </si>
  <si>
    <t>Carlos Arturo Murcia Andrade</t>
  </si>
  <si>
    <t>Camilo Andrés Rojas</t>
  </si>
  <si>
    <t>Luis Daniel Duarte León</t>
  </si>
  <si>
    <t>Narem Cárdenas Garzón</t>
  </si>
  <si>
    <t>Diego Hernán Pulido Roa</t>
  </si>
  <si>
    <t>Javier Sebastian Cardona Guarin</t>
  </si>
  <si>
    <t>Juan sebastian Avila Paez</t>
  </si>
  <si>
    <t>Wilman Eduardo Guarin Sanchez</t>
  </si>
  <si>
    <t>Oscar Javier Chingual Arteaga</t>
  </si>
  <si>
    <t>Camilo Alberto Castro Giraldo</t>
  </si>
  <si>
    <t xml:space="preserve">Juan David Carreño Rangel </t>
  </si>
  <si>
    <t>Jose Daniel Garcia Molina</t>
  </si>
  <si>
    <t xml:space="preserve">Carlos Javier Medina Veira </t>
  </si>
  <si>
    <t>Vega Cristancho Sebastian David</t>
  </si>
  <si>
    <t>Hernandez Ramirez Juan Sebastian</t>
  </si>
  <si>
    <t>Rodriguez Ramos Jaime Andres</t>
  </si>
  <si>
    <t>Mosquera Noguera Carlos Eduardo</t>
  </si>
  <si>
    <t>Perez Hernandez Sergio</t>
  </si>
  <si>
    <t>Amado Martínez Cristian David</t>
  </si>
  <si>
    <t>Ramirez Jimenez Luis Miguel</t>
  </si>
  <si>
    <t>Tonguino Carrera Jesus David</t>
  </si>
  <si>
    <t>Barrero Chimbi Manuel Alejandro</t>
  </si>
  <si>
    <t>Aristizabal Hernandez Nicolas</t>
  </si>
  <si>
    <t>Juan Camilo Achury Bueno</t>
  </si>
  <si>
    <t>Georgian Camilo García</t>
  </si>
  <si>
    <t>Anderson Miguel Landázuri</t>
  </si>
  <si>
    <t>Sebastián Camilo Ágreda</t>
  </si>
  <si>
    <t>Jesús David Monroy</t>
  </si>
  <si>
    <t>Óscar Rincón</t>
  </si>
  <si>
    <t>Hélmer Avendaño</t>
  </si>
  <si>
    <t>Daniel Rocca</t>
  </si>
  <si>
    <t>Jhon Pai</t>
  </si>
  <si>
    <t>Orlando Andrés Suárez</t>
  </si>
  <si>
    <t>Edgar Castillo</t>
  </si>
  <si>
    <t>Nicolás Balcero</t>
  </si>
  <si>
    <t>Leonel García Vásquez</t>
  </si>
  <si>
    <t>Juan Sebastián Fajardo Camargo</t>
  </si>
  <si>
    <t>Jhon Alejandro Grisales García</t>
  </si>
  <si>
    <t>Andrés Ovalle Montoya</t>
  </si>
  <si>
    <t>Javier Alejandro Castro García</t>
  </si>
  <si>
    <t>Julio Daniel Bohórquez Español</t>
  </si>
  <si>
    <t>Diego Alejandro Salazar Restrepo</t>
  </si>
  <si>
    <t>Óscar Fernando Cárdenas Barrera</t>
  </si>
  <si>
    <t>Juan Manuel Patiño Triana</t>
  </si>
  <si>
    <t>Santiago Pinillos Márquez</t>
  </si>
  <si>
    <t>Rojas Valencia Óscar Darío</t>
  </si>
  <si>
    <t>Eduar Florez Mora</t>
  </si>
  <si>
    <t>Gabriel Tutachá Coral</t>
  </si>
  <si>
    <t>Adrian Inguilan P</t>
  </si>
  <si>
    <t>Julian Puenguenan</t>
  </si>
  <si>
    <t>Danilo Goyes</t>
  </si>
  <si>
    <t>Jhonatan Perez Attama</t>
  </si>
  <si>
    <t>Alejandro Garcia Castro</t>
  </si>
  <si>
    <t>EDIHER ALEJANDRO GARCÍA</t>
  </si>
  <si>
    <t xml:space="preserve">CAMILO ENRIQUE CARO URREGO </t>
  </si>
  <si>
    <t>CAMILO ALVARADO MARÍN</t>
  </si>
  <si>
    <t>CRISTIAN LEONARDO RAMIREZ DEVIA</t>
  </si>
  <si>
    <t>FABIÁN GUILLERMO REYES MAHECHA</t>
  </si>
  <si>
    <t>EVER MAURICIO GARCÍA SANTAMARÍA</t>
  </si>
  <si>
    <t>CARLOS ANDRÉS MELO</t>
  </si>
  <si>
    <t>MAURO MONTAÑEZ</t>
  </si>
  <si>
    <t>Andres Lopez Garcia</t>
  </si>
  <si>
    <t>Diego Alejandro Fernandez</t>
  </si>
  <si>
    <t>Edwin Alejandro Ayala Tovar</t>
  </si>
  <si>
    <t>Carlos Andres Cardenas</t>
  </si>
  <si>
    <t>Jonattan Miller Díaz Tunjano</t>
  </si>
  <si>
    <t>Diego alejandro ruiz martinez</t>
  </si>
  <si>
    <t>Juan David Correa Reina</t>
  </si>
  <si>
    <t>Pablo Cesar Galindo Garcia</t>
  </si>
  <si>
    <t>Camilo Andres Tangarife</t>
  </si>
  <si>
    <t>Carlos Andres Rea</t>
  </si>
  <si>
    <t>Miguel Stive Huerfano Velez</t>
  </si>
  <si>
    <t>Breck Michael Rodriguez Higuera</t>
  </si>
  <si>
    <t>Diego Fernando Gutierrez Chaparro</t>
  </si>
  <si>
    <t>Andres David Galindo Alfonzo</t>
  </si>
  <si>
    <t>Daniel Felipe Londoño Sanchez</t>
  </si>
  <si>
    <t>Luis Fernando Pachon</t>
  </si>
  <si>
    <t>Nicolas Esteban Jimenez Medina</t>
  </si>
  <si>
    <t>Iván Andrés Gómez Rodriguez</t>
  </si>
  <si>
    <t>Johan Leon Gomez</t>
  </si>
  <si>
    <t>James Vargas Cediel</t>
  </si>
  <si>
    <t>Sebastian Ortiz Buitrago</t>
  </si>
  <si>
    <t xml:space="preserve">Nilson Troncoso </t>
  </si>
  <si>
    <t>nilson seco</t>
  </si>
  <si>
    <t>Sebastian Sandoval</t>
  </si>
  <si>
    <t>Sergio Giovany Fonseca Qader</t>
  </si>
  <si>
    <t>Jose Mateo Martinez Saavedra</t>
  </si>
  <si>
    <t xml:space="preserve">1 PARTIDO </t>
  </si>
  <si>
    <t>X</t>
  </si>
  <si>
    <t>Michael fabian sierra tarazona</t>
  </si>
  <si>
    <t>Juan pablo abril romero</t>
  </si>
  <si>
    <t>nicolas ramirez burgos</t>
  </si>
  <si>
    <t>fabian riaño gutierrez</t>
  </si>
  <si>
    <t>frank esquivel</t>
  </si>
  <si>
    <t>luis miguel guavita rojas</t>
  </si>
  <si>
    <t>horacion pan vargas</t>
  </si>
  <si>
    <t>sebastian rios</t>
  </si>
  <si>
    <t>alejandro paredes</t>
  </si>
  <si>
    <t xml:space="preserve">Leonardo Ramirez </t>
  </si>
  <si>
    <t>Norberto Galvis</t>
  </si>
  <si>
    <t>x</t>
  </si>
  <si>
    <t xml:space="preserve">Jonathan Yepes </t>
  </si>
  <si>
    <t>Sergio Leon</t>
  </si>
  <si>
    <t>Nicolas Enrique</t>
  </si>
  <si>
    <t>Jairo Ruiz</t>
  </si>
  <si>
    <t xml:space="preserve">Julian Camilo Jimenez Moreno </t>
  </si>
  <si>
    <t>Armando Riascos</t>
  </si>
  <si>
    <t>LAVAR UN JUEGO DE PETOS</t>
  </si>
  <si>
    <t xml:space="preserve">PLANILLAJE DE 5 PARTIDOS </t>
  </si>
  <si>
    <t>CONSIDERACIONES ESPECIALES</t>
  </si>
  <si>
    <t xml:space="preserve">                                La organización del Torneo Resulve: 
Expulasar a los Equipos #LUGOSTILE y ATLETICO TAMAL, del Torneo por agresiones física y verbales entre si, durante su partido de repechaje.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</si>
</sst>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8"/>
      <color rgb="FF920000"/>
      <name val="Calibri"/>
      <family val="2"/>
      <scheme val="minor"/>
    </font>
    <font>
      <b/>
      <sz val="12"/>
      <color rgb="FF920000"/>
      <name val="Calibri"/>
      <family val="2"/>
      <scheme val="minor"/>
    </font>
    <font>
      <sz val="2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700000"/>
      <name val="Calibri"/>
      <family val="2"/>
      <scheme val="minor"/>
    </font>
    <font>
      <b/>
      <u/>
      <sz val="12"/>
      <color rgb="FF7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4" fillId="0" borderId="0"/>
  </cellStyleXfs>
  <cellXfs count="37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2" borderId="8" xfId="0" applyFill="1" applyBorder="1"/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9" xfId="0" applyBorder="1" applyAlignment="1">
      <alignment horizontal="left" indent="2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3" fillId="2" borderId="56" xfId="0" applyFont="1" applyFill="1" applyBorder="1" applyAlignment="1" applyProtection="1">
      <alignment horizontal="left" vertical="center"/>
    </xf>
    <xf numFmtId="0" fontId="4" fillId="2" borderId="56" xfId="0" applyFont="1" applyFill="1" applyBorder="1" applyAlignment="1" applyProtection="1">
      <alignment horizontal="left" vertical="center"/>
    </xf>
    <xf numFmtId="0" fontId="3" fillId="2" borderId="47" xfId="0" applyFont="1" applyFill="1" applyBorder="1" applyAlignment="1" applyProtection="1">
      <alignment horizontal="left" vertical="center"/>
    </xf>
    <xf numFmtId="0" fontId="1" fillId="5" borderId="5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60" xfId="0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5" borderId="40" xfId="0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0" borderId="56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56" xfId="0" applyBorder="1"/>
    <xf numFmtId="0" fontId="0" fillId="0" borderId="5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7" xfId="0" quotePrefix="1" applyFont="1" applyBorder="1" applyAlignment="1">
      <alignment horizontal="center" vertical="center"/>
    </xf>
    <xf numFmtId="0" fontId="0" fillId="0" borderId="56" xfId="0" quotePrefix="1" applyFont="1" applyBorder="1" applyAlignment="1">
      <alignment horizontal="center" vertical="center"/>
    </xf>
    <xf numFmtId="0" fontId="1" fillId="0" borderId="61" xfId="0" quotePrefix="1" applyFont="1" applyBorder="1" applyAlignment="1">
      <alignment horizontal="center" vertical="center"/>
    </xf>
    <xf numFmtId="0" fontId="0" fillId="0" borderId="61" xfId="0" applyBorder="1"/>
    <xf numFmtId="0" fontId="1" fillId="4" borderId="0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6" xfId="0" quotePrefix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6" xfId="0" quotePrefix="1" applyFont="1" applyBorder="1" applyAlignment="1">
      <alignment horizontal="center" vertical="center"/>
    </xf>
    <xf numFmtId="0" fontId="0" fillId="0" borderId="61" xfId="0" quotePrefix="1" applyFont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indent="2"/>
    </xf>
    <xf numFmtId="0" fontId="3" fillId="2" borderId="41" xfId="0" applyFont="1" applyFill="1" applyBorder="1" applyAlignment="1" applyProtection="1">
      <alignment horizontal="left" vertical="center"/>
    </xf>
    <xf numFmtId="0" fontId="0" fillId="0" borderId="43" xfId="0" applyBorder="1" applyAlignment="1">
      <alignment horizontal="left" indent="2"/>
    </xf>
    <xf numFmtId="0" fontId="0" fillId="0" borderId="58" xfId="0" applyFont="1" applyBorder="1" applyAlignment="1">
      <alignment horizontal="center" vertical="center"/>
    </xf>
    <xf numFmtId="0" fontId="0" fillId="6" borderId="0" xfId="0" applyFill="1"/>
    <xf numFmtId="0" fontId="1" fillId="0" borderId="1" xfId="0" applyFont="1" applyBorder="1" applyAlignment="1"/>
    <xf numFmtId="0" fontId="0" fillId="0" borderId="13" xfId="0" applyBorder="1"/>
    <xf numFmtId="0" fontId="1" fillId="3" borderId="5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0" fillId="0" borderId="56" xfId="0" applyBorder="1" applyAlignment="1"/>
    <xf numFmtId="0" fontId="0" fillId="7" borderId="10" xfId="0" applyFill="1" applyBorder="1" applyAlignment="1"/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0" fillId="0" borderId="52" xfId="0" applyBorder="1" applyAlignment="1"/>
    <xf numFmtId="0" fontId="9" fillId="0" borderId="54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57" xfId="0" quotePrefix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5" fillId="2" borderId="69" xfId="0" applyFont="1" applyFill="1" applyBorder="1" applyAlignment="1" applyProtection="1">
      <alignment horizontal="left" vertical="center"/>
    </xf>
    <xf numFmtId="0" fontId="1" fillId="2" borderId="38" xfId="0" applyFont="1" applyFill="1" applyBorder="1" applyAlignment="1">
      <alignment horizontal="center" vertical="center"/>
    </xf>
    <xf numFmtId="0" fontId="5" fillId="2" borderId="41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/>
    </xf>
    <xf numFmtId="0" fontId="5" fillId="2" borderId="31" xfId="0" applyFont="1" applyFill="1" applyBorder="1" applyAlignment="1" applyProtection="1">
      <alignment horizontal="left" vertical="center"/>
    </xf>
    <xf numFmtId="0" fontId="5" fillId="2" borderId="43" xfId="0" applyFont="1" applyFill="1" applyBorder="1" applyAlignment="1" applyProtection="1">
      <alignment horizontal="left" vertical="center"/>
    </xf>
    <xf numFmtId="0" fontId="0" fillId="0" borderId="58" xfId="0" quotePrefix="1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1" xfId="0" applyFont="1" applyBorder="1" applyAlignment="1"/>
    <xf numFmtId="0" fontId="3" fillId="2" borderId="5" xfId="0" applyFont="1" applyFill="1" applyBorder="1" applyAlignment="1" applyProtection="1">
      <alignment horizontal="left" vertical="center"/>
    </xf>
    <xf numFmtId="0" fontId="0" fillId="0" borderId="41" xfId="0" applyBorder="1"/>
    <xf numFmtId="0" fontId="0" fillId="0" borderId="31" xfId="0" applyBorder="1"/>
    <xf numFmtId="0" fontId="0" fillId="0" borderId="43" xfId="0" applyBorder="1"/>
    <xf numFmtId="0" fontId="0" fillId="0" borderId="58" xfId="0" applyBorder="1"/>
    <xf numFmtId="0" fontId="1" fillId="0" borderId="20" xfId="0" applyFont="1" applyBorder="1" applyAlignment="1"/>
    <xf numFmtId="0" fontId="9" fillId="0" borderId="31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0" fillId="0" borderId="0" xfId="0" applyFill="1" applyBorder="1"/>
    <xf numFmtId="0" fontId="3" fillId="2" borderId="12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0" fillId="2" borderId="21" xfId="0" applyFill="1" applyBorder="1"/>
    <xf numFmtId="0" fontId="3" fillId="2" borderId="2" xfId="0" applyFont="1" applyFill="1" applyBorder="1" applyAlignment="1" applyProtection="1">
      <alignment horizontal="left" vertical="center"/>
    </xf>
    <xf numFmtId="0" fontId="0" fillId="0" borderId="3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0" borderId="46" xfId="0" applyBorder="1" applyAlignment="1">
      <alignment horizontal="left" indent="2"/>
    </xf>
    <xf numFmtId="0" fontId="9" fillId="0" borderId="67" xfId="0" applyFont="1" applyBorder="1" applyAlignment="1">
      <alignment horizontal="center"/>
    </xf>
    <xf numFmtId="0" fontId="0" fillId="0" borderId="67" xfId="0" applyBorder="1"/>
    <xf numFmtId="0" fontId="0" fillId="0" borderId="31" xfId="0" applyBorder="1" applyAlignment="1">
      <alignment horizontal="left" indent="2"/>
    </xf>
    <xf numFmtId="0" fontId="6" fillId="2" borderId="41" xfId="0" applyFont="1" applyFill="1" applyBorder="1" applyAlignment="1" applyProtection="1">
      <alignment horizontal="left" vertical="center"/>
    </xf>
    <xf numFmtId="0" fontId="0" fillId="8" borderId="0" xfId="0" applyFill="1"/>
    <xf numFmtId="0" fontId="1" fillId="8" borderId="0" xfId="0" applyFont="1" applyFill="1" applyBorder="1" applyAlignment="1"/>
    <xf numFmtId="0" fontId="11" fillId="8" borderId="0" xfId="0" applyFont="1" applyFill="1"/>
    <xf numFmtId="0" fontId="0" fillId="8" borderId="0" xfId="0" applyFill="1" applyBorder="1"/>
    <xf numFmtId="0" fontId="1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 applyProtection="1">
      <alignment horizontal="left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0" xfId="0" quotePrefix="1" applyFont="1" applyFill="1" applyBorder="1" applyAlignment="1">
      <alignment horizontal="center" vertical="center"/>
    </xf>
    <xf numFmtId="0" fontId="1" fillId="0" borderId="55" xfId="0" applyFont="1" applyBorder="1" applyAlignment="1"/>
    <xf numFmtId="0" fontId="0" fillId="7" borderId="25" xfId="0" applyFill="1" applyBorder="1" applyAlignment="1"/>
    <xf numFmtId="0" fontId="1" fillId="3" borderId="54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2" fillId="8" borderId="0" xfId="0" applyFont="1" applyFill="1"/>
    <xf numFmtId="0" fontId="0" fillId="2" borderId="3" xfId="0" applyFill="1" applyBorder="1" applyAlignment="1">
      <alignment vertical="center"/>
    </xf>
    <xf numFmtId="0" fontId="0" fillId="2" borderId="19" xfId="0" applyFill="1" applyBorder="1" applyAlignment="1">
      <alignment horizontal="center"/>
    </xf>
    <xf numFmtId="0" fontId="0" fillId="9" borderId="0" xfId="0" applyFill="1"/>
    <xf numFmtId="0" fontId="11" fillId="9" borderId="0" xfId="0" applyFont="1" applyFill="1"/>
    <xf numFmtId="0" fontId="12" fillId="9" borderId="0" xfId="0" applyFont="1" applyFill="1"/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16" fillId="9" borderId="0" xfId="0" applyFont="1" applyFill="1"/>
    <xf numFmtId="0" fontId="18" fillId="9" borderId="0" xfId="1" applyFont="1" applyFill="1"/>
    <xf numFmtId="0" fontId="19" fillId="9" borderId="0" xfId="1" applyFont="1" applyFill="1"/>
    <xf numFmtId="0" fontId="1" fillId="9" borderId="0" xfId="0" applyFont="1" applyFill="1"/>
    <xf numFmtId="0" fontId="0" fillId="0" borderId="13" xfId="0" applyBorder="1" applyAlignment="1">
      <alignment horizontal="center" vertical="center"/>
    </xf>
    <xf numFmtId="0" fontId="12" fillId="8" borderId="0" xfId="0" applyFont="1" applyFill="1" applyAlignment="1">
      <alignment vertical="center"/>
    </xf>
    <xf numFmtId="0" fontId="20" fillId="2" borderId="56" xfId="0" applyFont="1" applyFill="1" applyBorder="1" applyAlignment="1">
      <alignment horizontal="center"/>
    </xf>
    <xf numFmtId="0" fontId="0" fillId="11" borderId="46" xfId="0" applyFill="1" applyBorder="1"/>
    <xf numFmtId="0" fontId="0" fillId="11" borderId="0" xfId="0" applyFill="1" applyBorder="1"/>
    <xf numFmtId="0" fontId="0" fillId="11" borderId="35" xfId="0" applyFill="1" applyBorder="1"/>
    <xf numFmtId="0" fontId="0" fillId="11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61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2" borderId="67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25" fillId="2" borderId="58" xfId="0" applyFont="1" applyFill="1" applyBorder="1" applyAlignment="1">
      <alignment horizontal="center"/>
    </xf>
    <xf numFmtId="0" fontId="25" fillId="2" borderId="44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35" xfId="0" applyFont="1" applyFill="1" applyBorder="1" applyAlignment="1">
      <alignment horizontal="center"/>
    </xf>
    <xf numFmtId="0" fontId="23" fillId="2" borderId="56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/>
    </xf>
    <xf numFmtId="0" fontId="0" fillId="2" borderId="8" xfId="0" applyFont="1" applyFill="1" applyBorder="1"/>
    <xf numFmtId="0" fontId="23" fillId="10" borderId="20" xfId="0" applyFont="1" applyFill="1" applyBorder="1" applyAlignment="1">
      <alignment horizontal="left" vertical="top" wrapText="1"/>
    </xf>
    <xf numFmtId="0" fontId="23" fillId="10" borderId="21" xfId="0" applyFont="1" applyFill="1" applyBorder="1" applyAlignment="1">
      <alignment horizontal="left" vertical="top" wrapText="1"/>
    </xf>
    <xf numFmtId="0" fontId="23" fillId="10" borderId="22" xfId="0" applyFont="1" applyFill="1" applyBorder="1" applyAlignment="1">
      <alignment horizontal="left" vertical="top" wrapText="1"/>
    </xf>
    <xf numFmtId="0" fontId="23" fillId="10" borderId="46" xfId="0" applyFont="1" applyFill="1" applyBorder="1" applyAlignment="1">
      <alignment horizontal="left" vertical="top" wrapText="1"/>
    </xf>
    <xf numFmtId="0" fontId="23" fillId="10" borderId="0" xfId="0" applyFont="1" applyFill="1" applyBorder="1" applyAlignment="1">
      <alignment horizontal="left" vertical="top" wrapText="1"/>
    </xf>
    <xf numFmtId="0" fontId="23" fillId="10" borderId="35" xfId="0" applyFont="1" applyFill="1" applyBorder="1" applyAlignment="1">
      <alignment horizontal="left" vertical="top" wrapText="1"/>
    </xf>
    <xf numFmtId="0" fontId="23" fillId="10" borderId="28" xfId="0" applyFont="1" applyFill="1" applyBorder="1" applyAlignment="1">
      <alignment horizontal="left" vertical="top" wrapText="1"/>
    </xf>
    <xf numFmtId="0" fontId="23" fillId="10" borderId="30" xfId="0" applyFont="1" applyFill="1" applyBorder="1" applyAlignment="1">
      <alignment horizontal="left" vertical="top" wrapText="1"/>
    </xf>
    <xf numFmtId="0" fontId="23" fillId="10" borderId="29" xfId="0" applyFont="1" applyFill="1" applyBorder="1" applyAlignment="1">
      <alignment horizontal="left" vertical="top" wrapText="1"/>
    </xf>
    <xf numFmtId="0" fontId="13" fillId="9" borderId="3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7" borderId="56" xfId="0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2" borderId="59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0" fillId="0" borderId="56" xfId="0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7" borderId="47" xfId="0" applyFill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4" borderId="55" xfId="0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2" xfId="0" applyBorder="1" applyAlignment="1">
      <alignment horizontal="center"/>
    </xf>
    <xf numFmtId="0" fontId="20" fillId="0" borderId="5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0" fillId="0" borderId="7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</cellXfs>
  <cellStyles count="3">
    <cellStyle name="Excel Built-in Normal" xfId="2"/>
    <cellStyle name="Hipervínculo" xfId="1" builtinId="8"/>
    <cellStyle name="Normal" xfId="0" builtinId="0"/>
  </cellStyles>
  <dxfs count="91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700000"/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VALLA!A1"/><Relationship Id="rId2" Type="http://schemas.openxmlformats.org/officeDocument/2006/relationships/hyperlink" Target="#TARJETAS!A1"/><Relationship Id="rId1" Type="http://schemas.openxmlformats.org/officeDocument/2006/relationships/hyperlink" Target="#GOLEADOR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200024</xdr:colOff>
      <xdr:row>12</xdr:row>
      <xdr:rowOff>142875</xdr:rowOff>
    </xdr:from>
    <xdr:to>
      <xdr:col>7</xdr:col>
      <xdr:colOff>0</xdr:colOff>
      <xdr:row>16</xdr:row>
      <xdr:rowOff>123825</xdr:rowOff>
    </xdr:to>
    <xdr:sp macro="" textlink="">
      <xdr:nvSpPr>
        <xdr:cNvPr id="2" name="1 Rectángulo redondeado">
          <a:hlinkClick xmlns:r="http://schemas.openxmlformats.org/officeDocument/2006/relationships" r:id="rId1"/>
        </xdr:cNvPr>
        <xdr:cNvSpPr/>
      </xdr:nvSpPr>
      <xdr:spPr>
        <a:xfrm>
          <a:off x="1609724" y="2790825"/>
          <a:ext cx="2352676" cy="742950"/>
        </a:xfrm>
        <a:prstGeom prst="roundRect">
          <a:avLst/>
        </a:prstGeom>
        <a:solidFill>
          <a:srgbClr val="920000"/>
        </a:solidFill>
        <a:ln>
          <a:solidFill>
            <a:sysClr val="windowText" lastClr="000000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GOLEADORES</a:t>
          </a:r>
        </a:p>
      </xdr:txBody>
    </xdr:sp>
    <xdr:clientData/>
  </xdr:twoCellAnchor>
  <xdr:twoCellAnchor>
    <xdr:from>
      <xdr:col>7</xdr:col>
      <xdr:colOff>342900</xdr:colOff>
      <xdr:row>12</xdr:row>
      <xdr:rowOff>133350</xdr:rowOff>
    </xdr:from>
    <xdr:to>
      <xdr:col>9</xdr:col>
      <xdr:colOff>609600</xdr:colOff>
      <xdr:row>16</xdr:row>
      <xdr:rowOff>114300</xdr:rowOff>
    </xdr:to>
    <xdr:sp macro="" textlink="">
      <xdr:nvSpPr>
        <xdr:cNvPr id="3" name="2 Rectángulo redondeado">
          <a:hlinkClick xmlns:r="http://schemas.openxmlformats.org/officeDocument/2006/relationships" r:id="rId2"/>
        </xdr:cNvPr>
        <xdr:cNvSpPr/>
      </xdr:nvSpPr>
      <xdr:spPr>
        <a:xfrm>
          <a:off x="4305300" y="2781300"/>
          <a:ext cx="1790700" cy="742950"/>
        </a:xfrm>
        <a:prstGeom prst="roundRect">
          <a:avLst/>
        </a:prstGeom>
        <a:solidFill>
          <a:srgbClr val="920000"/>
        </a:solidFill>
        <a:ln>
          <a:solidFill>
            <a:sysClr val="windowText" lastClr="000000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TARJETAS</a:t>
          </a:r>
          <a:endParaRPr lang="es-CO" sz="3200" b="1"/>
        </a:p>
      </xdr:txBody>
    </xdr:sp>
    <xdr:clientData/>
  </xdr:twoCellAnchor>
  <xdr:twoCellAnchor>
    <xdr:from>
      <xdr:col>10</xdr:col>
      <xdr:colOff>219075</xdr:colOff>
      <xdr:row>12</xdr:row>
      <xdr:rowOff>104775</xdr:rowOff>
    </xdr:from>
    <xdr:to>
      <xdr:col>12</xdr:col>
      <xdr:colOff>485775</xdr:colOff>
      <xdr:row>16</xdr:row>
      <xdr:rowOff>85725</xdr:rowOff>
    </xdr:to>
    <xdr:sp macro="" textlink="">
      <xdr:nvSpPr>
        <xdr:cNvPr id="4" name="3 Rectángulo redondeado">
          <a:hlinkClick xmlns:r="http://schemas.openxmlformats.org/officeDocument/2006/relationships" r:id="rId3"/>
        </xdr:cNvPr>
        <xdr:cNvSpPr/>
      </xdr:nvSpPr>
      <xdr:spPr>
        <a:xfrm>
          <a:off x="6467475" y="2752725"/>
          <a:ext cx="1790700" cy="742950"/>
        </a:xfrm>
        <a:prstGeom prst="roundRect">
          <a:avLst/>
        </a:prstGeom>
        <a:solidFill>
          <a:srgbClr val="920000"/>
        </a:solidFill>
        <a:ln>
          <a:solidFill>
            <a:sysClr val="windowText" lastClr="000000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VALLA</a:t>
          </a:r>
          <a:endParaRPr lang="es-CO" sz="3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uario/Desktop/sorteos/PROGRAMACI&#211;N%20F&#218;TBOL%20SALA%202014-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uario/Desktop/DEPORTES%20DBI/2014/2014%20-%20II/TORNEO%20INTEGRACI&#211;N%202014%20II/INSCRITOS/F&#218;TBOL%20SALA%20MASCULINO/LOS%20PQE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LISTADO"/>
      <sheetName val="REPECHAJES"/>
      <sheetName val="- A -"/>
      <sheetName val="- B -"/>
      <sheetName val="- C -"/>
      <sheetName val="- D -"/>
      <sheetName val="- E -"/>
      <sheetName val="- F -"/>
      <sheetName val="- G -"/>
      <sheetName val="- H -"/>
      <sheetName val="Octavos de Final"/>
      <sheetName val="Cuartos de Final"/>
      <sheetName val="Semifinal"/>
      <sheetName val="3er puesto y FINAL"/>
      <sheetName val="Fixture"/>
      <sheetName val="calculoA"/>
      <sheetName val="calculoB"/>
      <sheetName val="calculoC"/>
      <sheetName val="calculoD"/>
      <sheetName val="calculoE"/>
      <sheetName val="calculoF"/>
      <sheetName val="calculoG"/>
      <sheetName val="calculoH"/>
    </sheetNames>
    <sheetDataSet>
      <sheetData sheetId="0"/>
      <sheetData sheetId="1">
        <row r="6">
          <cell r="D6" t="str">
            <v>LOS PQEKS</v>
          </cell>
        </row>
        <row r="7">
          <cell r="D7" t="str">
            <v>LOS PELAOS</v>
          </cell>
        </row>
        <row r="8">
          <cell r="D8" t="str">
            <v>LOS JUANCHOS</v>
          </cell>
        </row>
        <row r="9">
          <cell r="D9" t="str">
            <v>TRULULU</v>
          </cell>
        </row>
        <row r="10">
          <cell r="D10" t="str">
            <v>JUANCHOS F.C.</v>
          </cell>
        </row>
        <row r="11">
          <cell r="D11" t="str">
            <v>DEPORTIVO UNAL</v>
          </cell>
        </row>
        <row r="12">
          <cell r="D12" t="str">
            <v>LOS SOTERRADOS</v>
          </cell>
        </row>
        <row r="13">
          <cell r="D13" t="str">
            <v>ACADEMIA F.C.</v>
          </cell>
        </row>
        <row r="14">
          <cell r="D14" t="str">
            <v>DALMATIONS</v>
          </cell>
        </row>
        <row r="15">
          <cell r="D15" t="str">
            <v>ESMAD</v>
          </cell>
        </row>
        <row r="16">
          <cell r="D16" t="str">
            <v>RESTOS DEL MUNDO</v>
          </cell>
        </row>
        <row r="17">
          <cell r="D17" t="str">
            <v>RAIZ DE MENOS 1</v>
          </cell>
        </row>
        <row r="18">
          <cell r="D18" t="str">
            <v>DEUS EX MACHINA</v>
          </cell>
        </row>
        <row r="19">
          <cell r="D19" t="str">
            <v>INDUSTRIAL IRRACIONAL</v>
          </cell>
        </row>
        <row r="20">
          <cell r="D20" t="str">
            <v>PUNTO GE</v>
          </cell>
        </row>
        <row r="21">
          <cell r="D21" t="str">
            <v>REAL MADRAZO</v>
          </cell>
        </row>
        <row r="22">
          <cell r="D22" t="str">
            <v>MIGA DE PAN</v>
          </cell>
        </row>
        <row r="23">
          <cell r="D23" t="str">
            <v>FORGUESLAYA</v>
          </cell>
        </row>
        <row r="24">
          <cell r="D24" t="str">
            <v>REAL UNAL F.C.</v>
          </cell>
        </row>
        <row r="25">
          <cell r="D25" t="str">
            <v>HANGOVER F.C.</v>
          </cell>
        </row>
        <row r="26">
          <cell r="D26" t="str">
            <v>KHAREBERG</v>
          </cell>
        </row>
        <row r="27">
          <cell r="D27" t="str">
            <v>HANGOVER 69</v>
          </cell>
        </row>
        <row r="28">
          <cell r="D28" t="str">
            <v>OTRO GATO</v>
          </cell>
        </row>
        <row r="29">
          <cell r="D29" t="str">
            <v>MANCHESTER UNITED UN</v>
          </cell>
        </row>
        <row r="30">
          <cell r="D30" t="str">
            <v>ALL  IN F.C.</v>
          </cell>
        </row>
        <row r="31">
          <cell r="D31" t="str">
            <v>JUGADA DE LABORATORIO</v>
          </cell>
        </row>
        <row r="32">
          <cell r="D32" t="str">
            <v>TEJONES F.C.</v>
          </cell>
        </row>
        <row r="33">
          <cell r="D33" t="str">
            <v>CITRATO DE METELO</v>
          </cell>
        </row>
        <row r="34">
          <cell r="D34" t="str">
            <v>AUTENTIKOS</v>
          </cell>
        </row>
        <row r="35">
          <cell r="D35" t="str">
            <v>NIUPI</v>
          </cell>
        </row>
        <row r="36">
          <cell r="D36" t="str">
            <v>PUNTO G</v>
          </cell>
        </row>
        <row r="37">
          <cell r="D37" t="str">
            <v>NARANJA MECANICA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8">
          <cell r="B8" t="str">
            <v>Michael fabian sierra tarazona</v>
          </cell>
        </row>
        <row r="9">
          <cell r="B9" t="str">
            <v>Juan pablo abril romero</v>
          </cell>
        </row>
        <row r="10">
          <cell r="B10" t="str">
            <v>nicolas ramirez burgos</v>
          </cell>
        </row>
        <row r="11">
          <cell r="B11" t="str">
            <v>fabian riaño gutierrez</v>
          </cell>
        </row>
        <row r="12">
          <cell r="B12" t="str">
            <v>frank esquivel</v>
          </cell>
        </row>
        <row r="13">
          <cell r="B13" t="str">
            <v>luis miguel guavita rojas</v>
          </cell>
        </row>
        <row r="14">
          <cell r="B14" t="str">
            <v>horacion pan vargas</v>
          </cell>
        </row>
        <row r="15">
          <cell r="B15" t="str">
            <v>sebastian rios</v>
          </cell>
        </row>
        <row r="16">
          <cell r="B16" t="str">
            <v>alejandro paredes</v>
          </cell>
        </row>
        <row r="17">
          <cell r="B17" t="str">
            <v>nilson seco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showGridLines="0" view="pageBreakPreview" topLeftCell="B4" zoomScale="98" zoomScaleNormal="100" zoomScaleSheetLayoutView="98" workbookViewId="0">
      <selection activeCell="E21" sqref="E21"/>
    </sheetView>
  </sheetViews>
  <sheetFormatPr baseColWidth="10" defaultRowHeight="15" x14ac:dyDescent="0.25"/>
  <cols>
    <col min="1" max="1" width="6.42578125" customWidth="1"/>
    <col min="2" max="2" width="2.7109375" customWidth="1"/>
    <col min="6" max="6" width="5.85546875" customWidth="1"/>
    <col min="7" max="7" width="15.28515625" customWidth="1"/>
    <col min="8" max="10" width="16.5703125" customWidth="1"/>
    <col min="11" max="11" width="11.42578125" customWidth="1"/>
  </cols>
  <sheetData>
    <row r="1" spans="1:20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0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0" x14ac:dyDescent="0.2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20" ht="23.25" x14ac:dyDescent="0.35">
      <c r="A4" s="169"/>
      <c r="B4" s="169"/>
      <c r="C4" s="172" t="s">
        <v>341</v>
      </c>
      <c r="D4" s="170"/>
      <c r="E4" s="169"/>
      <c r="F4" s="169"/>
      <c r="G4" s="172">
        <v>1</v>
      </c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1:20" ht="12.75" customHeight="1" x14ac:dyDescent="0.25">
      <c r="A5" s="169"/>
      <c r="B5" s="169"/>
      <c r="C5" s="173" t="s">
        <v>342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</row>
    <row r="6" spans="1:20" ht="12.75" customHeight="1" x14ac:dyDescent="0.25">
      <c r="A6" s="169"/>
      <c r="B6" s="169"/>
      <c r="C6" s="173" t="s">
        <v>340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</row>
    <row r="7" spans="1:20" ht="15.75" x14ac:dyDescent="0.25">
      <c r="A7" s="169"/>
      <c r="B7" s="169"/>
      <c r="C7" s="173" t="s">
        <v>336</v>
      </c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</row>
    <row r="8" spans="1:20" x14ac:dyDescent="0.25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</row>
    <row r="9" spans="1:20" ht="8.25" customHeight="1" x14ac:dyDescent="0.25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</row>
    <row r="10" spans="1:20" ht="26.25" x14ac:dyDescent="0.4">
      <c r="A10" s="169"/>
      <c r="B10" s="169"/>
      <c r="C10" s="174" t="s">
        <v>334</v>
      </c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</row>
    <row r="11" spans="1:20" x14ac:dyDescent="0.25">
      <c r="A11" s="169"/>
      <c r="B11" s="169"/>
      <c r="C11" s="175" t="s">
        <v>335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</row>
    <row r="12" spans="1:20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</row>
    <row r="13" spans="1:20" x14ac:dyDescent="0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</row>
    <row r="14" spans="1:20" x14ac:dyDescent="0.2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</row>
    <row r="15" spans="1:20" x14ac:dyDescent="0.25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</row>
    <row r="16" spans="1:20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</row>
    <row r="17" spans="1:20" x14ac:dyDescent="0.2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</row>
    <row r="18" spans="1:20" x14ac:dyDescent="0.2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</row>
    <row r="19" spans="1:20" ht="24" thickBot="1" x14ac:dyDescent="0.4">
      <c r="A19" s="169"/>
      <c r="B19" s="169"/>
      <c r="C19" s="169"/>
      <c r="D19" s="169"/>
      <c r="E19" s="169"/>
      <c r="F19" s="169"/>
      <c r="G19" s="169"/>
      <c r="H19" s="217" t="s">
        <v>337</v>
      </c>
      <c r="I19" s="217"/>
      <c r="J19" s="217"/>
      <c r="K19" s="169"/>
      <c r="L19" s="169"/>
      <c r="M19" s="169"/>
      <c r="N19" s="169"/>
      <c r="O19" s="169"/>
      <c r="P19" s="169"/>
      <c r="Q19" s="169"/>
      <c r="R19" s="169"/>
      <c r="S19" s="169"/>
      <c r="T19" s="169"/>
    </row>
    <row r="20" spans="1:20" ht="15" customHeight="1" x14ac:dyDescent="0.25">
      <c r="A20" s="169"/>
      <c r="B20" s="169"/>
      <c r="C20" s="178"/>
      <c r="D20" s="169"/>
      <c r="E20" s="169"/>
      <c r="F20" s="169"/>
      <c r="G20" s="169"/>
      <c r="H20" s="208" t="s">
        <v>343</v>
      </c>
      <c r="I20" s="209"/>
      <c r="J20" s="210"/>
      <c r="K20" s="169"/>
      <c r="L20" s="169"/>
      <c r="M20" s="169"/>
      <c r="N20" s="169"/>
      <c r="O20" s="169"/>
      <c r="P20" s="169"/>
      <c r="Q20" s="169"/>
      <c r="R20" s="169"/>
      <c r="S20" s="169"/>
      <c r="T20" s="169"/>
    </row>
    <row r="21" spans="1:20" ht="15" customHeight="1" x14ac:dyDescent="0.25">
      <c r="A21" s="169"/>
      <c r="B21" s="169"/>
      <c r="C21" s="169"/>
      <c r="D21" s="169"/>
      <c r="E21" s="169"/>
      <c r="F21" s="169"/>
      <c r="G21" s="169"/>
      <c r="H21" s="211"/>
      <c r="I21" s="212"/>
      <c r="J21" s="213"/>
      <c r="K21" s="169"/>
      <c r="L21" s="169"/>
      <c r="M21" s="169"/>
      <c r="N21" s="169"/>
      <c r="O21" s="169"/>
      <c r="P21" s="169"/>
      <c r="Q21" s="169"/>
      <c r="R21" s="169"/>
      <c r="S21" s="169"/>
      <c r="T21" s="169"/>
    </row>
    <row r="22" spans="1:20" ht="15" customHeight="1" x14ac:dyDescent="0.25">
      <c r="A22" s="169"/>
      <c r="B22" s="169"/>
      <c r="C22" s="169"/>
      <c r="D22" s="169"/>
      <c r="E22" s="169"/>
      <c r="F22" s="169"/>
      <c r="G22" s="169"/>
      <c r="H22" s="211"/>
      <c r="I22" s="212"/>
      <c r="J22" s="213"/>
      <c r="K22" s="169"/>
      <c r="L22" s="169"/>
      <c r="M22" s="169"/>
      <c r="N22" s="169"/>
      <c r="O22" s="169"/>
      <c r="P22" s="169"/>
      <c r="Q22" s="169"/>
      <c r="R22" s="169"/>
      <c r="S22" s="169"/>
      <c r="T22" s="169"/>
    </row>
    <row r="23" spans="1:20" ht="15" customHeight="1" x14ac:dyDescent="0.25">
      <c r="A23" s="169"/>
      <c r="B23" s="169"/>
      <c r="C23" s="169"/>
      <c r="D23" s="169"/>
      <c r="E23" s="169"/>
      <c r="F23" s="169"/>
      <c r="G23" s="169"/>
      <c r="H23" s="211"/>
      <c r="I23" s="212"/>
      <c r="J23" s="213"/>
      <c r="K23" s="169"/>
      <c r="L23" s="169"/>
      <c r="M23" s="169"/>
      <c r="N23" s="169"/>
      <c r="O23" s="169"/>
      <c r="P23" s="169"/>
      <c r="Q23" s="169"/>
      <c r="R23" s="169"/>
      <c r="S23" s="169"/>
      <c r="T23" s="169"/>
    </row>
    <row r="24" spans="1:20" ht="15" customHeight="1" x14ac:dyDescent="0.25">
      <c r="A24" s="169"/>
      <c r="B24" s="169"/>
      <c r="C24" s="169"/>
      <c r="D24" s="169"/>
      <c r="E24" s="169"/>
      <c r="F24" s="169"/>
      <c r="G24" s="169"/>
      <c r="H24" s="211"/>
      <c r="I24" s="212"/>
      <c r="J24" s="213"/>
      <c r="K24" s="169"/>
      <c r="L24" s="169"/>
      <c r="M24" s="169"/>
      <c r="N24" s="169"/>
      <c r="O24" s="169"/>
      <c r="P24" s="169"/>
      <c r="Q24" s="169"/>
      <c r="R24" s="169"/>
      <c r="S24" s="169"/>
      <c r="T24" s="169"/>
    </row>
    <row r="25" spans="1:20" ht="15" customHeight="1" x14ac:dyDescent="0.25">
      <c r="A25" s="169"/>
      <c r="B25" s="169"/>
      <c r="C25" s="169"/>
      <c r="D25" s="169"/>
      <c r="E25" s="169"/>
      <c r="F25" s="169"/>
      <c r="G25" s="169"/>
      <c r="H25" s="211"/>
      <c r="I25" s="212"/>
      <c r="J25" s="213"/>
      <c r="K25" s="169"/>
      <c r="L25" s="169"/>
      <c r="M25" s="169"/>
      <c r="N25" s="169"/>
      <c r="O25" s="169"/>
      <c r="P25" s="169"/>
      <c r="Q25" s="169"/>
      <c r="R25" s="169"/>
      <c r="S25" s="169"/>
      <c r="T25" s="169"/>
    </row>
    <row r="26" spans="1:20" ht="15" customHeight="1" x14ac:dyDescent="0.25">
      <c r="A26" s="169"/>
      <c r="B26" s="169"/>
      <c r="C26" s="169"/>
      <c r="D26" s="169"/>
      <c r="E26" s="169"/>
      <c r="F26" s="169"/>
      <c r="G26" s="169"/>
      <c r="H26" s="211"/>
      <c r="I26" s="212"/>
      <c r="J26" s="213"/>
      <c r="K26" s="169"/>
      <c r="L26" s="169"/>
      <c r="M26" s="169"/>
      <c r="N26" s="169"/>
      <c r="O26" s="169"/>
      <c r="P26" s="169"/>
      <c r="Q26" s="169"/>
      <c r="R26" s="169"/>
      <c r="S26" s="169"/>
      <c r="T26" s="169"/>
    </row>
    <row r="27" spans="1:20" ht="15" customHeight="1" x14ac:dyDescent="0.25">
      <c r="A27" s="169"/>
      <c r="B27" s="169"/>
      <c r="C27" s="169"/>
      <c r="D27" s="169"/>
      <c r="E27" s="169"/>
      <c r="F27" s="169"/>
      <c r="G27" s="169"/>
      <c r="H27" s="211"/>
      <c r="I27" s="212"/>
      <c r="J27" s="213"/>
      <c r="K27" s="169"/>
      <c r="L27" s="169"/>
      <c r="M27" s="169"/>
      <c r="N27" s="169"/>
      <c r="O27" s="169"/>
      <c r="P27" s="169"/>
      <c r="Q27" s="169"/>
      <c r="R27" s="169"/>
      <c r="S27" s="169"/>
      <c r="T27" s="169"/>
    </row>
    <row r="28" spans="1:20" ht="15.75" customHeight="1" thickBot="1" x14ac:dyDescent="0.3">
      <c r="A28" s="169"/>
      <c r="B28" s="169"/>
      <c r="C28" s="169"/>
      <c r="D28" s="169"/>
      <c r="E28" s="169"/>
      <c r="F28" s="169"/>
      <c r="G28" s="169"/>
      <c r="H28" s="214"/>
      <c r="I28" s="215"/>
      <c r="J28" s="216"/>
      <c r="K28" s="169"/>
      <c r="L28" s="169"/>
      <c r="M28" s="169"/>
      <c r="N28" s="169"/>
      <c r="O28" s="169"/>
      <c r="P28" s="169"/>
      <c r="Q28" s="169"/>
      <c r="R28" s="169"/>
      <c r="S28" s="169"/>
      <c r="T28" s="169"/>
    </row>
    <row r="29" spans="1:20" x14ac:dyDescent="0.25">
      <c r="A29" s="169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</row>
    <row r="30" spans="1:20" x14ac:dyDescent="0.25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</row>
    <row r="31" spans="1:20" x14ac:dyDescent="0.25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</row>
  </sheetData>
  <sheetProtection algorithmName="SHA-512" hashValue="GwNBmxvKqtGQ4b6CZRk90O9bRkDkR0K589FwSb7Bcc1TcHhTDTeXq0SDd07R4COQCeWWdTrtERnqluBNYwYgBA==" saltValue="SYLVBBTos538hyjksPtRuQ==" spinCount="100000" sheet="1" objects="1" scenarios="1"/>
  <mergeCells count="2">
    <mergeCell ref="H20:J28"/>
    <mergeCell ref="H19:J19"/>
  </mergeCells>
  <pageMargins left="0.7" right="0.7" top="0.75" bottom="0.75" header="0.3" footer="0.3"/>
  <pageSetup scale="52" orientation="portrait" r:id="rId1"/>
  <colBreaks count="1" manualBreakCount="1">
    <brk id="1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19"/>
  <sheetViews>
    <sheetView showRowColHeaders="0" zoomScale="90" zoomScaleNormal="90" workbookViewId="0">
      <selection activeCell="C13" sqref="C13"/>
    </sheetView>
  </sheetViews>
  <sheetFormatPr baseColWidth="10" defaultRowHeight="15" x14ac:dyDescent="0.25"/>
  <cols>
    <col min="1" max="1" width="3.7109375" customWidth="1"/>
    <col min="2" max="2" width="38.85546875" customWidth="1"/>
    <col min="13" max="13" width="11.85546875" bestFit="1" customWidth="1"/>
  </cols>
  <sheetData>
    <row r="1" spans="1:16" ht="17.25" customHeight="1" x14ac:dyDescent="0.35">
      <c r="A1" s="170"/>
      <c r="B1" s="177" t="s">
        <v>338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36" customHeight="1" x14ac:dyDescent="0.35">
      <c r="A2" s="170"/>
      <c r="B2" s="151" t="s">
        <v>341</v>
      </c>
      <c r="C2" s="170">
        <f>INICIO!G4</f>
        <v>1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ht="11.25" customHeight="1" x14ac:dyDescent="0.35">
      <c r="A3" s="170"/>
      <c r="B3" s="166" t="s">
        <v>339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spans="1:16" ht="11.25" customHeight="1" x14ac:dyDescent="0.35">
      <c r="A4" s="170"/>
      <c r="B4" s="166" t="s">
        <v>340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16" ht="23.25" x14ac:dyDescent="0.3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6" ht="24" thickBot="1" x14ac:dyDescent="0.4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</row>
    <row r="7" spans="1:16" ht="24" thickBot="1" x14ac:dyDescent="0.4">
      <c r="A7" s="170"/>
      <c r="B7" s="1" t="s">
        <v>0</v>
      </c>
      <c r="C7" s="218" t="s">
        <v>1</v>
      </c>
      <c r="D7" s="219"/>
      <c r="E7" s="219"/>
      <c r="F7" s="219"/>
      <c r="G7" s="219"/>
      <c r="H7" s="219"/>
      <c r="I7" s="219"/>
      <c r="J7" s="219"/>
      <c r="K7" s="220"/>
      <c r="L7" s="170"/>
      <c r="M7" s="170"/>
      <c r="N7" s="170"/>
      <c r="O7" s="170"/>
      <c r="P7" s="170"/>
    </row>
    <row r="8" spans="1:16" ht="24" thickBot="1" x14ac:dyDescent="0.4">
      <c r="A8" s="170"/>
      <c r="B8" s="26" t="s">
        <v>109</v>
      </c>
      <c r="C8" s="22" t="s">
        <v>110</v>
      </c>
      <c r="D8" s="22" t="s">
        <v>111</v>
      </c>
      <c r="E8" s="53"/>
      <c r="F8" s="54"/>
      <c r="G8" s="54"/>
      <c r="H8" s="54"/>
      <c r="I8" s="54"/>
      <c r="J8" s="54"/>
      <c r="K8" s="22" t="s">
        <v>11</v>
      </c>
      <c r="L8" s="170"/>
      <c r="M8" s="170"/>
      <c r="N8" s="170"/>
      <c r="O8" s="170"/>
      <c r="P8" s="170"/>
    </row>
    <row r="9" spans="1:16" ht="23.25" x14ac:dyDescent="0.35">
      <c r="A9" s="170"/>
      <c r="B9" s="46" t="s">
        <v>62</v>
      </c>
      <c r="C9" s="42">
        <v>7</v>
      </c>
      <c r="D9" s="56" t="s">
        <v>112</v>
      </c>
      <c r="E9" s="51"/>
      <c r="F9" s="52"/>
      <c r="G9" s="52"/>
      <c r="H9" s="52"/>
      <c r="I9" s="52"/>
      <c r="J9" s="52"/>
      <c r="K9" s="57">
        <f>+SUM(C9:D9)</f>
        <v>7</v>
      </c>
      <c r="L9" s="170"/>
      <c r="M9" s="170"/>
      <c r="N9" s="170"/>
      <c r="O9" s="170"/>
      <c r="P9" s="170"/>
    </row>
    <row r="10" spans="1:16" ht="23.25" x14ac:dyDescent="0.35">
      <c r="A10" s="170"/>
      <c r="B10" s="44" t="s">
        <v>63</v>
      </c>
      <c r="C10" s="41">
        <v>2</v>
      </c>
      <c r="D10" s="55" t="s">
        <v>112</v>
      </c>
      <c r="E10" s="47"/>
      <c r="F10" s="48"/>
      <c r="G10" s="48"/>
      <c r="H10" s="48"/>
      <c r="I10" s="48"/>
      <c r="J10" s="48"/>
      <c r="K10" s="57">
        <f t="shared" ref="K10:K64" si="0">+SUM(C10:D10)</f>
        <v>2</v>
      </c>
      <c r="L10" s="170"/>
      <c r="M10" s="170"/>
      <c r="N10" s="170"/>
      <c r="O10" s="170"/>
      <c r="P10" s="170"/>
    </row>
    <row r="11" spans="1:16" ht="23.25" x14ac:dyDescent="0.35">
      <c r="A11" s="170"/>
      <c r="B11" s="44" t="s">
        <v>64</v>
      </c>
      <c r="C11" s="41">
        <v>2</v>
      </c>
      <c r="D11" s="55" t="s">
        <v>112</v>
      </c>
      <c r="E11" s="47"/>
      <c r="F11" s="48"/>
      <c r="G11" s="48"/>
      <c r="H11" s="48"/>
      <c r="I11" s="48"/>
      <c r="J11" s="48"/>
      <c r="K11" s="57">
        <f t="shared" si="0"/>
        <v>2</v>
      </c>
      <c r="L11" s="170"/>
      <c r="M11" s="170"/>
      <c r="N11" s="170"/>
      <c r="O11" s="170"/>
      <c r="P11" s="170"/>
    </row>
    <row r="12" spans="1:16" ht="23.25" x14ac:dyDescent="0.35">
      <c r="A12" s="170"/>
      <c r="B12" s="44" t="s">
        <v>26</v>
      </c>
      <c r="C12" s="41">
        <v>1</v>
      </c>
      <c r="D12" s="55" t="s">
        <v>112</v>
      </c>
      <c r="E12" s="47"/>
      <c r="F12" s="48"/>
      <c r="G12" s="48"/>
      <c r="H12" s="48"/>
      <c r="I12" s="48"/>
      <c r="J12" s="48"/>
      <c r="K12" s="57">
        <f t="shared" si="0"/>
        <v>1</v>
      </c>
      <c r="L12" s="170"/>
      <c r="M12" s="170"/>
      <c r="N12" s="170"/>
      <c r="O12" s="170"/>
      <c r="P12" s="170"/>
    </row>
    <row r="13" spans="1:16" ht="23.25" x14ac:dyDescent="0.35">
      <c r="A13" s="170"/>
      <c r="B13" s="44" t="s">
        <v>65</v>
      </c>
      <c r="C13" s="41">
        <v>0</v>
      </c>
      <c r="D13" s="55" t="s">
        <v>112</v>
      </c>
      <c r="E13" s="47"/>
      <c r="F13" s="48"/>
      <c r="G13" s="48"/>
      <c r="H13" s="48"/>
      <c r="I13" s="48"/>
      <c r="J13" s="48"/>
      <c r="K13" s="57">
        <f t="shared" si="0"/>
        <v>0</v>
      </c>
      <c r="L13" s="170"/>
      <c r="M13" s="170"/>
      <c r="N13" s="170"/>
      <c r="O13" s="170"/>
      <c r="P13" s="170"/>
    </row>
    <row r="14" spans="1:16" ht="23.25" x14ac:dyDescent="0.35">
      <c r="A14" s="170"/>
      <c r="B14" s="44" t="s">
        <v>66</v>
      </c>
      <c r="C14" s="41">
        <v>3</v>
      </c>
      <c r="D14" s="55" t="s">
        <v>112</v>
      </c>
      <c r="E14" s="47"/>
      <c r="F14" s="48"/>
      <c r="G14" s="48"/>
      <c r="H14" s="48"/>
      <c r="I14" s="48"/>
      <c r="J14" s="48"/>
      <c r="K14" s="57">
        <f t="shared" si="0"/>
        <v>3</v>
      </c>
      <c r="L14" s="170"/>
      <c r="M14" s="170"/>
      <c r="N14" s="170"/>
      <c r="O14" s="170"/>
      <c r="P14" s="170"/>
    </row>
    <row r="15" spans="1:16" ht="23.25" x14ac:dyDescent="0.35">
      <c r="A15" s="170"/>
      <c r="B15" s="44" t="s">
        <v>67</v>
      </c>
      <c r="C15" s="41">
        <v>2</v>
      </c>
      <c r="D15" s="55" t="s">
        <v>112</v>
      </c>
      <c r="E15" s="47"/>
      <c r="F15" s="48"/>
      <c r="G15" s="48"/>
      <c r="H15" s="48"/>
      <c r="I15" s="48"/>
      <c r="J15" s="48"/>
      <c r="K15" s="57">
        <f t="shared" si="0"/>
        <v>2</v>
      </c>
      <c r="L15" s="170"/>
      <c r="M15" s="170"/>
      <c r="N15" s="170"/>
      <c r="O15" s="170"/>
      <c r="P15" s="170"/>
    </row>
    <row r="16" spans="1:16" ht="23.25" x14ac:dyDescent="0.35">
      <c r="A16" s="170"/>
      <c r="B16" s="44" t="s">
        <v>68</v>
      </c>
      <c r="C16" s="41">
        <v>4</v>
      </c>
      <c r="D16" s="55" t="s">
        <v>112</v>
      </c>
      <c r="E16" s="47"/>
      <c r="F16" s="48"/>
      <c r="G16" s="48"/>
      <c r="H16" s="48"/>
      <c r="I16" s="48"/>
      <c r="J16" s="48"/>
      <c r="K16" s="57">
        <f t="shared" si="0"/>
        <v>4</v>
      </c>
      <c r="L16" s="170"/>
      <c r="M16" s="170"/>
      <c r="N16" s="170"/>
      <c r="O16" s="170"/>
      <c r="P16" s="170"/>
    </row>
    <row r="17" spans="1:16" ht="23.25" x14ac:dyDescent="0.35">
      <c r="A17" s="170"/>
      <c r="B17" s="44" t="s">
        <v>69</v>
      </c>
      <c r="C17" s="41">
        <v>10</v>
      </c>
      <c r="D17" s="55" t="s">
        <v>112</v>
      </c>
      <c r="E17" s="47"/>
      <c r="F17" s="48"/>
      <c r="G17" s="48"/>
      <c r="H17" s="48"/>
      <c r="I17" s="48"/>
      <c r="J17" s="48"/>
      <c r="K17" s="57">
        <f t="shared" si="0"/>
        <v>10</v>
      </c>
      <c r="L17" s="170"/>
      <c r="M17" s="170"/>
      <c r="N17" s="170"/>
      <c r="O17" s="170"/>
      <c r="P17" s="170"/>
    </row>
    <row r="18" spans="1:16" ht="23.25" x14ac:dyDescent="0.35">
      <c r="A18" s="170"/>
      <c r="B18" s="44" t="s">
        <v>70</v>
      </c>
      <c r="C18" s="41">
        <v>4</v>
      </c>
      <c r="D18" s="55" t="s">
        <v>112</v>
      </c>
      <c r="E18" s="47"/>
      <c r="F18" s="48"/>
      <c r="G18" s="48"/>
      <c r="H18" s="48"/>
      <c r="I18" s="48"/>
      <c r="J18" s="48"/>
      <c r="K18" s="57">
        <f t="shared" si="0"/>
        <v>4</v>
      </c>
      <c r="L18" s="170"/>
      <c r="M18" s="170"/>
      <c r="N18" s="170"/>
      <c r="O18" s="170"/>
      <c r="P18" s="170"/>
    </row>
    <row r="19" spans="1:16" ht="23.25" x14ac:dyDescent="0.35">
      <c r="A19" s="170"/>
      <c r="B19" s="44" t="s">
        <v>71</v>
      </c>
      <c r="C19" s="41">
        <v>5</v>
      </c>
      <c r="D19" s="41">
        <v>7</v>
      </c>
      <c r="E19" s="47"/>
      <c r="F19" s="48"/>
      <c r="G19" s="48"/>
      <c r="H19" s="48"/>
      <c r="I19" s="48"/>
      <c r="J19" s="48"/>
      <c r="K19" s="57">
        <f t="shared" si="0"/>
        <v>12</v>
      </c>
      <c r="L19" s="170"/>
      <c r="M19" s="170"/>
      <c r="N19" s="170"/>
      <c r="O19" s="170"/>
      <c r="P19" s="170"/>
    </row>
    <row r="20" spans="1:16" ht="23.25" x14ac:dyDescent="0.35">
      <c r="A20" s="170"/>
      <c r="B20" s="44" t="s">
        <v>72</v>
      </c>
      <c r="C20" s="41">
        <v>5</v>
      </c>
      <c r="D20" s="41">
        <v>3</v>
      </c>
      <c r="E20" s="47"/>
      <c r="F20" s="48"/>
      <c r="G20" s="48"/>
      <c r="H20" s="48"/>
      <c r="I20" s="48"/>
      <c r="J20" s="48"/>
      <c r="K20" s="57">
        <f t="shared" si="0"/>
        <v>8</v>
      </c>
      <c r="L20" s="170"/>
      <c r="M20" s="170"/>
      <c r="N20" s="170"/>
      <c r="O20" s="170"/>
      <c r="P20" s="170"/>
    </row>
    <row r="21" spans="1:16" ht="23.25" x14ac:dyDescent="0.35">
      <c r="A21" s="170"/>
      <c r="B21" s="44" t="s">
        <v>20</v>
      </c>
      <c r="C21" s="41">
        <v>0</v>
      </c>
      <c r="D21" s="55" t="s">
        <v>112</v>
      </c>
      <c r="E21" s="47"/>
      <c r="F21" s="48"/>
      <c r="G21" s="48"/>
      <c r="H21" s="48"/>
      <c r="I21" s="48"/>
      <c r="J21" s="48"/>
      <c r="K21" s="57">
        <f t="shared" si="0"/>
        <v>0</v>
      </c>
      <c r="L21" s="170"/>
      <c r="M21" s="170"/>
      <c r="N21" s="170"/>
      <c r="O21" s="170"/>
      <c r="P21" s="170"/>
    </row>
    <row r="22" spans="1:16" ht="23.25" x14ac:dyDescent="0.35">
      <c r="A22" s="170"/>
      <c r="B22" s="44" t="s">
        <v>19</v>
      </c>
      <c r="C22" s="41">
        <v>8</v>
      </c>
      <c r="D22" s="55" t="s">
        <v>112</v>
      </c>
      <c r="E22" s="47"/>
      <c r="F22" s="48"/>
      <c r="G22" s="48"/>
      <c r="H22" s="48"/>
      <c r="I22" s="48"/>
      <c r="J22" s="48"/>
      <c r="K22" s="57">
        <f t="shared" si="0"/>
        <v>8</v>
      </c>
      <c r="L22" s="170"/>
      <c r="M22" s="170"/>
      <c r="N22" s="170"/>
      <c r="O22" s="170"/>
      <c r="P22" s="170"/>
    </row>
    <row r="23" spans="1:16" ht="23.25" x14ac:dyDescent="0.35">
      <c r="A23" s="170"/>
      <c r="B23" s="44" t="s">
        <v>14</v>
      </c>
      <c r="C23" s="41">
        <v>4</v>
      </c>
      <c r="D23" s="41">
        <v>3</v>
      </c>
      <c r="E23" s="47"/>
      <c r="F23" s="48"/>
      <c r="G23" s="48"/>
      <c r="H23" s="48"/>
      <c r="I23" s="48"/>
      <c r="J23" s="48"/>
      <c r="K23" s="57">
        <f t="shared" si="0"/>
        <v>7</v>
      </c>
      <c r="L23" s="170"/>
      <c r="M23" s="170"/>
      <c r="N23" s="170"/>
      <c r="O23" s="170"/>
      <c r="P23" s="170"/>
    </row>
    <row r="24" spans="1:16" ht="23.25" x14ac:dyDescent="0.35">
      <c r="A24" s="170"/>
      <c r="B24" s="44" t="s">
        <v>73</v>
      </c>
      <c r="C24" s="41">
        <v>4</v>
      </c>
      <c r="D24" s="41">
        <v>4</v>
      </c>
      <c r="E24" s="47"/>
      <c r="F24" s="48"/>
      <c r="G24" s="48"/>
      <c r="H24" s="48"/>
      <c r="I24" s="48"/>
      <c r="J24" s="48"/>
      <c r="K24" s="57">
        <f t="shared" si="0"/>
        <v>8</v>
      </c>
      <c r="L24" s="170"/>
      <c r="M24" s="170"/>
      <c r="N24" s="170"/>
      <c r="O24" s="170"/>
      <c r="P24" s="170"/>
    </row>
    <row r="25" spans="1:16" ht="23.25" x14ac:dyDescent="0.35">
      <c r="A25" s="170"/>
      <c r="B25" s="44" t="s">
        <v>21</v>
      </c>
      <c r="C25" s="41">
        <v>5</v>
      </c>
      <c r="D25" s="55" t="s">
        <v>112</v>
      </c>
      <c r="E25" s="47"/>
      <c r="F25" s="48"/>
      <c r="G25" s="48"/>
      <c r="H25" s="48"/>
      <c r="I25" s="48"/>
      <c r="J25" s="48"/>
      <c r="K25" s="57">
        <f t="shared" si="0"/>
        <v>5</v>
      </c>
      <c r="L25" s="170"/>
      <c r="M25" s="170"/>
      <c r="N25" s="170"/>
      <c r="O25" s="170"/>
      <c r="P25" s="170"/>
    </row>
    <row r="26" spans="1:16" ht="23.25" x14ac:dyDescent="0.35">
      <c r="A26" s="170"/>
      <c r="B26" s="44" t="s">
        <v>12</v>
      </c>
      <c r="C26" s="41">
        <v>0</v>
      </c>
      <c r="D26" s="55" t="s">
        <v>112</v>
      </c>
      <c r="E26" s="47"/>
      <c r="F26" s="48"/>
      <c r="G26" s="48"/>
      <c r="H26" s="48"/>
      <c r="I26" s="48"/>
      <c r="J26" s="48"/>
      <c r="K26" s="57">
        <f t="shared" si="0"/>
        <v>0</v>
      </c>
      <c r="L26" s="170"/>
      <c r="M26" s="170"/>
      <c r="N26" s="170"/>
      <c r="O26" s="170"/>
      <c r="P26" s="170"/>
    </row>
    <row r="27" spans="1:16" ht="23.25" x14ac:dyDescent="0.35">
      <c r="A27" s="170"/>
      <c r="B27" s="44" t="s">
        <v>74</v>
      </c>
      <c r="C27" s="41">
        <v>7</v>
      </c>
      <c r="D27" s="55" t="s">
        <v>112</v>
      </c>
      <c r="E27" s="47"/>
      <c r="F27" s="48"/>
      <c r="G27" s="48"/>
      <c r="H27" s="48"/>
      <c r="I27" s="48"/>
      <c r="J27" s="48"/>
      <c r="K27" s="57">
        <f t="shared" si="0"/>
        <v>7</v>
      </c>
      <c r="L27" s="170"/>
      <c r="M27" s="170"/>
      <c r="N27" s="170"/>
      <c r="O27" s="170"/>
      <c r="P27" s="170"/>
    </row>
    <row r="28" spans="1:16" ht="23.25" x14ac:dyDescent="0.35">
      <c r="A28" s="170"/>
      <c r="B28" s="44" t="s">
        <v>75</v>
      </c>
      <c r="C28" s="41">
        <v>4</v>
      </c>
      <c r="D28" s="55" t="s">
        <v>112</v>
      </c>
      <c r="E28" s="47"/>
      <c r="F28" s="48"/>
      <c r="G28" s="48"/>
      <c r="H28" s="48"/>
      <c r="I28" s="48"/>
      <c r="J28" s="48"/>
      <c r="K28" s="57">
        <f t="shared" si="0"/>
        <v>4</v>
      </c>
      <c r="L28" s="170"/>
      <c r="M28" s="170"/>
      <c r="N28" s="170"/>
      <c r="O28" s="170"/>
      <c r="P28" s="170"/>
    </row>
    <row r="29" spans="1:16" ht="23.25" x14ac:dyDescent="0.35">
      <c r="A29" s="170"/>
      <c r="B29" s="44" t="s">
        <v>76</v>
      </c>
      <c r="C29" s="41">
        <v>1</v>
      </c>
      <c r="D29" s="55" t="s">
        <v>112</v>
      </c>
      <c r="E29" s="47"/>
      <c r="F29" s="48"/>
      <c r="G29" s="48"/>
      <c r="H29" s="48"/>
      <c r="I29" s="48"/>
      <c r="J29" s="48"/>
      <c r="K29" s="57">
        <f t="shared" si="0"/>
        <v>1</v>
      </c>
      <c r="L29" s="170"/>
      <c r="M29" s="170"/>
      <c r="N29" s="170"/>
      <c r="O29" s="170"/>
      <c r="P29" s="170"/>
    </row>
    <row r="30" spans="1:16" ht="23.25" x14ac:dyDescent="0.35">
      <c r="A30" s="170"/>
      <c r="B30" s="44" t="s">
        <v>77</v>
      </c>
      <c r="C30" s="41">
        <v>4</v>
      </c>
      <c r="D30" s="55" t="s">
        <v>112</v>
      </c>
      <c r="E30" s="47"/>
      <c r="F30" s="48"/>
      <c r="G30" s="48"/>
      <c r="H30" s="48"/>
      <c r="I30" s="48"/>
      <c r="J30" s="48"/>
      <c r="K30" s="57">
        <f t="shared" si="0"/>
        <v>4</v>
      </c>
      <c r="L30" s="170"/>
      <c r="M30" s="170"/>
      <c r="N30" s="170"/>
      <c r="O30" s="170"/>
      <c r="P30" s="170"/>
    </row>
    <row r="31" spans="1:16" ht="23.25" x14ac:dyDescent="0.35">
      <c r="A31" s="170"/>
      <c r="B31" s="44" t="s">
        <v>13</v>
      </c>
      <c r="C31" s="41">
        <v>3</v>
      </c>
      <c r="D31" s="55" t="s">
        <v>112</v>
      </c>
      <c r="E31" s="47"/>
      <c r="F31" s="48"/>
      <c r="G31" s="48"/>
      <c r="H31" s="48"/>
      <c r="I31" s="48"/>
      <c r="J31" s="48"/>
      <c r="K31" s="57">
        <f t="shared" si="0"/>
        <v>3</v>
      </c>
      <c r="L31" s="170"/>
      <c r="M31" s="170"/>
      <c r="N31" s="170"/>
      <c r="O31" s="170"/>
      <c r="P31" s="170"/>
    </row>
    <row r="32" spans="1:16" ht="23.25" x14ac:dyDescent="0.35">
      <c r="A32" s="170"/>
      <c r="B32" s="44" t="s">
        <v>78</v>
      </c>
      <c r="C32" s="41">
        <v>6</v>
      </c>
      <c r="D32" s="55" t="s">
        <v>112</v>
      </c>
      <c r="E32" s="47"/>
      <c r="F32" s="48"/>
      <c r="G32" s="48"/>
      <c r="H32" s="48"/>
      <c r="I32" s="48"/>
      <c r="J32" s="48"/>
      <c r="K32" s="57">
        <f t="shared" si="0"/>
        <v>6</v>
      </c>
      <c r="L32" s="170"/>
      <c r="M32" s="170"/>
      <c r="N32" s="170"/>
      <c r="O32" s="170"/>
      <c r="P32" s="170"/>
    </row>
    <row r="33" spans="1:16" ht="23.25" x14ac:dyDescent="0.35">
      <c r="A33" s="170"/>
      <c r="B33" s="44" t="s">
        <v>79</v>
      </c>
      <c r="C33" s="41">
        <v>3</v>
      </c>
      <c r="D33" s="55" t="s">
        <v>112</v>
      </c>
      <c r="E33" s="47"/>
      <c r="F33" s="48"/>
      <c r="G33" s="48"/>
      <c r="H33" s="48"/>
      <c r="I33" s="48"/>
      <c r="J33" s="48"/>
      <c r="K33" s="57">
        <f t="shared" si="0"/>
        <v>3</v>
      </c>
      <c r="L33" s="170"/>
      <c r="M33" s="170"/>
      <c r="N33" s="170"/>
      <c r="O33" s="170"/>
      <c r="P33" s="170"/>
    </row>
    <row r="34" spans="1:16" ht="23.25" x14ac:dyDescent="0.35">
      <c r="A34" s="170"/>
      <c r="B34" s="44" t="s">
        <v>80</v>
      </c>
      <c r="C34" s="40">
        <v>1</v>
      </c>
      <c r="D34" s="55" t="s">
        <v>112</v>
      </c>
      <c r="E34" s="47"/>
      <c r="F34" s="48"/>
      <c r="G34" s="48"/>
      <c r="H34" s="48"/>
      <c r="I34" s="48"/>
      <c r="J34" s="48"/>
      <c r="K34" s="57">
        <f t="shared" si="0"/>
        <v>1</v>
      </c>
      <c r="L34" s="170"/>
      <c r="M34" s="170"/>
      <c r="N34" s="170"/>
      <c r="O34" s="170"/>
      <c r="P34" s="170"/>
    </row>
    <row r="35" spans="1:16" ht="23.25" x14ac:dyDescent="0.35">
      <c r="A35" s="170"/>
      <c r="B35" s="44" t="s">
        <v>81</v>
      </c>
      <c r="C35" s="40">
        <v>3</v>
      </c>
      <c r="D35" s="55" t="s">
        <v>112</v>
      </c>
      <c r="E35" s="47"/>
      <c r="F35" s="48"/>
      <c r="G35" s="48"/>
      <c r="H35" s="48"/>
      <c r="I35" s="48"/>
      <c r="J35" s="48"/>
      <c r="K35" s="57">
        <f t="shared" si="0"/>
        <v>3</v>
      </c>
      <c r="L35" s="170"/>
      <c r="M35" s="170"/>
      <c r="N35" s="170"/>
      <c r="O35" s="170"/>
      <c r="P35" s="170"/>
    </row>
    <row r="36" spans="1:16" ht="23.25" x14ac:dyDescent="0.35">
      <c r="A36" s="170"/>
      <c r="B36" s="44" t="s">
        <v>82</v>
      </c>
      <c r="C36" s="40">
        <v>2</v>
      </c>
      <c r="D36" s="55" t="s">
        <v>112</v>
      </c>
      <c r="E36" s="47"/>
      <c r="F36" s="48"/>
      <c r="G36" s="48"/>
      <c r="H36" s="48"/>
      <c r="I36" s="48"/>
      <c r="J36" s="48"/>
      <c r="K36" s="57">
        <f t="shared" si="0"/>
        <v>2</v>
      </c>
      <c r="L36" s="170"/>
      <c r="M36" s="170"/>
      <c r="N36" s="170"/>
      <c r="O36" s="170"/>
      <c r="P36" s="170"/>
    </row>
    <row r="37" spans="1:16" ht="23.25" x14ac:dyDescent="0.35">
      <c r="A37" s="170"/>
      <c r="B37" s="44" t="s">
        <v>83</v>
      </c>
      <c r="C37" s="40">
        <v>5</v>
      </c>
      <c r="D37" s="55" t="s">
        <v>112</v>
      </c>
      <c r="E37" s="47"/>
      <c r="F37" s="48"/>
      <c r="G37" s="48"/>
      <c r="H37" s="48"/>
      <c r="I37" s="48"/>
      <c r="J37" s="48"/>
      <c r="K37" s="57">
        <f t="shared" si="0"/>
        <v>5</v>
      </c>
      <c r="L37" s="170"/>
      <c r="M37" s="170"/>
      <c r="N37" s="170"/>
      <c r="O37" s="170"/>
      <c r="P37" s="170"/>
    </row>
    <row r="38" spans="1:16" ht="23.25" x14ac:dyDescent="0.35">
      <c r="A38" s="170"/>
      <c r="B38" s="44" t="s">
        <v>84</v>
      </c>
      <c r="C38" s="40">
        <v>8</v>
      </c>
      <c r="D38" s="55" t="s">
        <v>112</v>
      </c>
      <c r="E38" s="47"/>
      <c r="F38" s="48"/>
      <c r="G38" s="48"/>
      <c r="H38" s="48"/>
      <c r="I38" s="48"/>
      <c r="J38" s="48"/>
      <c r="K38" s="57">
        <f t="shared" si="0"/>
        <v>8</v>
      </c>
      <c r="L38" s="170"/>
      <c r="M38" s="170"/>
      <c r="N38" s="170"/>
      <c r="O38" s="170"/>
      <c r="P38" s="170"/>
    </row>
    <row r="39" spans="1:16" ht="23.25" x14ac:dyDescent="0.35">
      <c r="A39" s="170"/>
      <c r="B39" s="44" t="s">
        <v>85</v>
      </c>
      <c r="C39" s="40">
        <v>13</v>
      </c>
      <c r="D39" s="55" t="s">
        <v>112</v>
      </c>
      <c r="E39" s="47"/>
      <c r="F39" s="48"/>
      <c r="G39" s="48"/>
      <c r="H39" s="48"/>
      <c r="I39" s="48"/>
      <c r="J39" s="48"/>
      <c r="K39" s="57">
        <f t="shared" si="0"/>
        <v>13</v>
      </c>
      <c r="L39" s="170"/>
      <c r="M39" s="170"/>
      <c r="N39" s="170"/>
      <c r="O39" s="170"/>
      <c r="P39" s="170"/>
    </row>
    <row r="40" spans="1:16" ht="23.25" x14ac:dyDescent="0.35">
      <c r="A40" s="170"/>
      <c r="B40" s="44" t="s">
        <v>86</v>
      </c>
      <c r="C40" s="40">
        <v>0</v>
      </c>
      <c r="D40" s="55" t="s">
        <v>112</v>
      </c>
      <c r="E40" s="47"/>
      <c r="F40" s="48"/>
      <c r="G40" s="48"/>
      <c r="H40" s="48"/>
      <c r="I40" s="48"/>
      <c r="J40" s="48"/>
      <c r="K40" s="57">
        <f t="shared" si="0"/>
        <v>0</v>
      </c>
      <c r="L40" s="170"/>
      <c r="M40" s="170"/>
      <c r="N40" s="170"/>
      <c r="O40" s="170"/>
      <c r="P40" s="170"/>
    </row>
    <row r="41" spans="1:16" ht="23.25" x14ac:dyDescent="0.35">
      <c r="A41" s="170"/>
      <c r="B41" s="44" t="s">
        <v>87</v>
      </c>
      <c r="C41" s="40">
        <v>9</v>
      </c>
      <c r="D41" s="55" t="s">
        <v>112</v>
      </c>
      <c r="E41" s="47"/>
      <c r="F41" s="48"/>
      <c r="G41" s="48"/>
      <c r="H41" s="48"/>
      <c r="I41" s="48"/>
      <c r="J41" s="48"/>
      <c r="K41" s="57">
        <f t="shared" si="0"/>
        <v>9</v>
      </c>
      <c r="L41" s="170"/>
      <c r="M41" s="170"/>
      <c r="N41" s="170"/>
      <c r="O41" s="170"/>
      <c r="P41" s="170"/>
    </row>
    <row r="42" spans="1:16" ht="23.25" x14ac:dyDescent="0.35">
      <c r="A42" s="170"/>
      <c r="B42" s="44" t="s">
        <v>88</v>
      </c>
      <c r="C42" s="40">
        <v>6</v>
      </c>
      <c r="D42" s="55" t="s">
        <v>112</v>
      </c>
      <c r="E42" s="47"/>
      <c r="F42" s="48"/>
      <c r="G42" s="48"/>
      <c r="H42" s="48"/>
      <c r="I42" s="48"/>
      <c r="J42" s="48"/>
      <c r="K42" s="57">
        <f t="shared" si="0"/>
        <v>6</v>
      </c>
      <c r="L42" s="170"/>
      <c r="M42" s="170"/>
      <c r="N42" s="170"/>
      <c r="O42" s="170"/>
      <c r="P42" s="170"/>
    </row>
    <row r="43" spans="1:16" ht="23.25" x14ac:dyDescent="0.35">
      <c r="A43" s="170"/>
      <c r="B43" s="44" t="s">
        <v>89</v>
      </c>
      <c r="C43" s="40">
        <v>2</v>
      </c>
      <c r="D43" s="55" t="s">
        <v>112</v>
      </c>
      <c r="E43" s="47"/>
      <c r="F43" s="48"/>
      <c r="G43" s="48"/>
      <c r="H43" s="48"/>
      <c r="I43" s="48"/>
      <c r="J43" s="48"/>
      <c r="K43" s="57">
        <f t="shared" si="0"/>
        <v>2</v>
      </c>
      <c r="L43" s="170"/>
      <c r="M43" s="170"/>
      <c r="N43" s="170"/>
      <c r="O43" s="170"/>
      <c r="P43" s="170"/>
    </row>
    <row r="44" spans="1:16" ht="23.25" x14ac:dyDescent="0.35">
      <c r="A44" s="170"/>
      <c r="B44" s="44" t="s">
        <v>61</v>
      </c>
      <c r="C44" s="40">
        <v>7</v>
      </c>
      <c r="D44" s="55" t="s">
        <v>112</v>
      </c>
      <c r="E44" s="47"/>
      <c r="F44" s="48"/>
      <c r="G44" s="48"/>
      <c r="H44" s="48"/>
      <c r="I44" s="48"/>
      <c r="J44" s="48"/>
      <c r="K44" s="57">
        <f t="shared" si="0"/>
        <v>7</v>
      </c>
      <c r="L44" s="170"/>
      <c r="M44" s="170"/>
      <c r="N44" s="170"/>
      <c r="O44" s="170"/>
      <c r="P44" s="170"/>
    </row>
    <row r="45" spans="1:16" ht="23.25" x14ac:dyDescent="0.35">
      <c r="A45" s="170"/>
      <c r="B45" s="44" t="s">
        <v>90</v>
      </c>
      <c r="C45" s="40">
        <v>3</v>
      </c>
      <c r="D45" s="55" t="s">
        <v>112</v>
      </c>
      <c r="E45" s="47"/>
      <c r="F45" s="48"/>
      <c r="G45" s="48"/>
      <c r="H45" s="48"/>
      <c r="I45" s="48"/>
      <c r="J45" s="48"/>
      <c r="K45" s="57">
        <f t="shared" si="0"/>
        <v>3</v>
      </c>
      <c r="L45" s="170"/>
      <c r="M45" s="170"/>
      <c r="N45" s="170"/>
      <c r="O45" s="170"/>
      <c r="P45" s="170"/>
    </row>
    <row r="46" spans="1:16" ht="23.25" x14ac:dyDescent="0.35">
      <c r="A46" s="170"/>
      <c r="B46" s="45" t="s">
        <v>91</v>
      </c>
      <c r="C46" s="40">
        <v>4</v>
      </c>
      <c r="D46" s="55" t="s">
        <v>112</v>
      </c>
      <c r="E46" s="47"/>
      <c r="F46" s="48"/>
      <c r="G46" s="48"/>
      <c r="H46" s="48"/>
      <c r="I46" s="48"/>
      <c r="J46" s="48"/>
      <c r="K46" s="57">
        <f t="shared" si="0"/>
        <v>4</v>
      </c>
      <c r="L46" s="170"/>
      <c r="M46" s="170"/>
      <c r="N46" s="170"/>
      <c r="O46" s="170"/>
      <c r="P46" s="170"/>
    </row>
    <row r="47" spans="1:16" ht="23.25" x14ac:dyDescent="0.35">
      <c r="A47" s="170"/>
      <c r="B47" s="44" t="s">
        <v>92</v>
      </c>
      <c r="C47" s="40">
        <v>4</v>
      </c>
      <c r="D47" s="40">
        <v>0</v>
      </c>
      <c r="E47" s="47"/>
      <c r="F47" s="48"/>
      <c r="G47" s="48"/>
      <c r="H47" s="48"/>
      <c r="I47" s="48"/>
      <c r="J47" s="48"/>
      <c r="K47" s="57">
        <f t="shared" si="0"/>
        <v>4</v>
      </c>
      <c r="L47" s="170"/>
      <c r="M47" s="170"/>
      <c r="N47" s="170"/>
      <c r="O47" s="170"/>
      <c r="P47" s="170"/>
    </row>
    <row r="48" spans="1:16" ht="23.25" x14ac:dyDescent="0.35">
      <c r="A48" s="170"/>
      <c r="B48" s="44" t="s">
        <v>93</v>
      </c>
      <c r="C48" s="40">
        <v>4</v>
      </c>
      <c r="D48" s="40">
        <v>3</v>
      </c>
      <c r="E48" s="47"/>
      <c r="F48" s="48"/>
      <c r="G48" s="48"/>
      <c r="H48" s="48"/>
      <c r="I48" s="48"/>
      <c r="J48" s="48"/>
      <c r="K48" s="57">
        <f t="shared" si="0"/>
        <v>7</v>
      </c>
      <c r="L48" s="170"/>
      <c r="M48" s="170"/>
      <c r="N48" s="170"/>
      <c r="O48" s="170"/>
      <c r="P48" s="170"/>
    </row>
    <row r="49" spans="1:16" ht="23.25" x14ac:dyDescent="0.35">
      <c r="A49" s="170"/>
      <c r="B49" s="44" t="s">
        <v>94</v>
      </c>
      <c r="C49" s="40">
        <v>4</v>
      </c>
      <c r="D49" s="55" t="s">
        <v>112</v>
      </c>
      <c r="E49" s="47"/>
      <c r="F49" s="48"/>
      <c r="G49" s="48"/>
      <c r="H49" s="48"/>
      <c r="I49" s="48"/>
      <c r="J49" s="48"/>
      <c r="K49" s="57">
        <f t="shared" si="0"/>
        <v>4</v>
      </c>
      <c r="L49" s="170"/>
      <c r="M49" s="170"/>
      <c r="N49" s="170"/>
      <c r="O49" s="170"/>
      <c r="P49" s="170"/>
    </row>
    <row r="50" spans="1:16" ht="23.25" x14ac:dyDescent="0.35">
      <c r="A50" s="170"/>
      <c r="B50" s="44" t="s">
        <v>95</v>
      </c>
      <c r="C50" s="40">
        <v>3</v>
      </c>
      <c r="D50" s="55" t="s">
        <v>112</v>
      </c>
      <c r="E50" s="47"/>
      <c r="F50" s="48"/>
      <c r="G50" s="48"/>
      <c r="H50" s="48"/>
      <c r="I50" s="48"/>
      <c r="J50" s="48"/>
      <c r="K50" s="57">
        <f t="shared" si="0"/>
        <v>3</v>
      </c>
      <c r="L50" s="170"/>
      <c r="M50" s="170"/>
      <c r="N50" s="170"/>
      <c r="O50" s="170"/>
      <c r="P50" s="170"/>
    </row>
    <row r="51" spans="1:16" ht="23.25" x14ac:dyDescent="0.35">
      <c r="A51" s="170"/>
      <c r="B51" s="44" t="s">
        <v>96</v>
      </c>
      <c r="C51" s="40">
        <v>9</v>
      </c>
      <c r="D51" s="55" t="s">
        <v>112</v>
      </c>
      <c r="E51" s="47"/>
      <c r="F51" s="48"/>
      <c r="G51" s="48"/>
      <c r="H51" s="48"/>
      <c r="I51" s="48"/>
      <c r="J51" s="48"/>
      <c r="K51" s="57">
        <f t="shared" si="0"/>
        <v>9</v>
      </c>
      <c r="L51" s="170"/>
      <c r="M51" s="170"/>
      <c r="N51" s="170"/>
      <c r="O51" s="170"/>
      <c r="P51" s="170"/>
    </row>
    <row r="52" spans="1:16" ht="23.25" x14ac:dyDescent="0.35">
      <c r="A52" s="170"/>
      <c r="B52" s="44" t="s">
        <v>97</v>
      </c>
      <c r="C52" s="40">
        <v>0</v>
      </c>
      <c r="D52" s="55" t="s">
        <v>112</v>
      </c>
      <c r="E52" s="47"/>
      <c r="F52" s="48"/>
      <c r="G52" s="48"/>
      <c r="H52" s="48"/>
      <c r="I52" s="48"/>
      <c r="J52" s="48"/>
      <c r="K52" s="57">
        <f t="shared" si="0"/>
        <v>0</v>
      </c>
      <c r="L52" s="170"/>
      <c r="M52" s="170"/>
      <c r="N52" s="170"/>
      <c r="O52" s="170"/>
      <c r="P52" s="170"/>
    </row>
    <row r="53" spans="1:16" ht="23.25" x14ac:dyDescent="0.35">
      <c r="A53" s="170"/>
      <c r="B53" s="44" t="s">
        <v>98</v>
      </c>
      <c r="C53" s="40">
        <v>6</v>
      </c>
      <c r="D53" s="55" t="s">
        <v>112</v>
      </c>
      <c r="E53" s="47"/>
      <c r="F53" s="48"/>
      <c r="G53" s="48"/>
      <c r="H53" s="48"/>
      <c r="I53" s="48"/>
      <c r="J53" s="48"/>
      <c r="K53" s="57">
        <f t="shared" si="0"/>
        <v>6</v>
      </c>
      <c r="L53" s="170"/>
      <c r="M53" s="170"/>
      <c r="N53" s="170"/>
      <c r="O53" s="170"/>
      <c r="P53" s="170"/>
    </row>
    <row r="54" spans="1:16" ht="23.25" x14ac:dyDescent="0.35">
      <c r="A54" s="170"/>
      <c r="B54" s="44" t="s">
        <v>99</v>
      </c>
      <c r="C54" s="40">
        <v>5</v>
      </c>
      <c r="D54" s="55" t="s">
        <v>112</v>
      </c>
      <c r="E54" s="47"/>
      <c r="F54" s="48"/>
      <c r="G54" s="48"/>
      <c r="H54" s="48"/>
      <c r="I54" s="48"/>
      <c r="J54" s="48"/>
      <c r="K54" s="57">
        <f t="shared" si="0"/>
        <v>5</v>
      </c>
      <c r="L54" s="170"/>
      <c r="M54" s="170"/>
      <c r="N54" s="170"/>
      <c r="O54" s="170"/>
      <c r="P54" s="170"/>
    </row>
    <row r="55" spans="1:16" ht="23.25" x14ac:dyDescent="0.35">
      <c r="A55" s="170"/>
      <c r="B55" s="44" t="s">
        <v>100</v>
      </c>
      <c r="C55" s="40">
        <v>4</v>
      </c>
      <c r="D55" s="55" t="s">
        <v>112</v>
      </c>
      <c r="E55" s="47"/>
      <c r="F55" s="48"/>
      <c r="G55" s="48"/>
      <c r="H55" s="48"/>
      <c r="I55" s="48"/>
      <c r="J55" s="48"/>
      <c r="K55" s="57">
        <f t="shared" si="0"/>
        <v>4</v>
      </c>
      <c r="L55" s="170"/>
      <c r="M55" s="170"/>
      <c r="N55" s="170"/>
      <c r="O55" s="170"/>
      <c r="P55" s="170"/>
    </row>
    <row r="56" spans="1:16" ht="23.25" x14ac:dyDescent="0.35">
      <c r="A56" s="170"/>
      <c r="B56" s="44" t="s">
        <v>101</v>
      </c>
      <c r="C56" s="40">
        <v>6</v>
      </c>
      <c r="D56" s="55" t="s">
        <v>112</v>
      </c>
      <c r="E56" s="47"/>
      <c r="F56" s="48"/>
      <c r="G56" s="48"/>
      <c r="H56" s="48"/>
      <c r="I56" s="48"/>
      <c r="J56" s="48"/>
      <c r="K56" s="57">
        <f t="shared" si="0"/>
        <v>6</v>
      </c>
      <c r="L56" s="170"/>
      <c r="M56" s="170"/>
      <c r="N56" s="170"/>
      <c r="O56" s="170"/>
      <c r="P56" s="170"/>
    </row>
    <row r="57" spans="1:16" ht="23.25" x14ac:dyDescent="0.35">
      <c r="A57" s="170"/>
      <c r="B57" s="44" t="s">
        <v>102</v>
      </c>
      <c r="C57" s="40">
        <v>5</v>
      </c>
      <c r="D57" s="40">
        <v>5</v>
      </c>
      <c r="E57" s="47"/>
      <c r="F57" s="48"/>
      <c r="G57" s="48"/>
      <c r="H57" s="48"/>
      <c r="I57" s="48"/>
      <c r="J57" s="48"/>
      <c r="K57" s="57">
        <f t="shared" si="0"/>
        <v>10</v>
      </c>
      <c r="L57" s="170"/>
      <c r="M57" s="170"/>
      <c r="N57" s="170"/>
      <c r="O57" s="170"/>
      <c r="P57" s="170"/>
    </row>
    <row r="58" spans="1:16" ht="23.25" x14ac:dyDescent="0.35">
      <c r="A58" s="170"/>
      <c r="B58" s="44" t="s">
        <v>103</v>
      </c>
      <c r="C58" s="40">
        <v>5</v>
      </c>
      <c r="D58" s="40">
        <v>2</v>
      </c>
      <c r="E58" s="47"/>
      <c r="F58" s="48"/>
      <c r="G58" s="48"/>
      <c r="H58" s="48"/>
      <c r="I58" s="48"/>
      <c r="J58" s="48"/>
      <c r="K58" s="57">
        <f t="shared" si="0"/>
        <v>7</v>
      </c>
      <c r="L58" s="170"/>
      <c r="M58" s="170"/>
      <c r="N58" s="170"/>
      <c r="O58" s="170"/>
      <c r="P58" s="170"/>
    </row>
    <row r="59" spans="1:16" ht="23.25" x14ac:dyDescent="0.35">
      <c r="A59" s="170"/>
      <c r="B59" s="44" t="s">
        <v>104</v>
      </c>
      <c r="C59" s="40">
        <v>5</v>
      </c>
      <c r="D59" s="55" t="s">
        <v>112</v>
      </c>
      <c r="E59" s="47"/>
      <c r="F59" s="48"/>
      <c r="G59" s="48"/>
      <c r="H59" s="48"/>
      <c r="I59" s="48"/>
      <c r="J59" s="48"/>
      <c r="K59" s="57">
        <f t="shared" si="0"/>
        <v>5</v>
      </c>
      <c r="L59" s="170"/>
      <c r="M59" s="170"/>
      <c r="N59" s="170"/>
      <c r="O59" s="170"/>
      <c r="P59" s="170"/>
    </row>
    <row r="60" spans="1:16" ht="23.25" x14ac:dyDescent="0.35">
      <c r="A60" s="170"/>
      <c r="B60" s="44" t="s">
        <v>17</v>
      </c>
      <c r="C60" s="40">
        <v>4</v>
      </c>
      <c r="D60" s="55" t="s">
        <v>112</v>
      </c>
      <c r="E60" s="47"/>
      <c r="F60" s="48"/>
      <c r="G60" s="48"/>
      <c r="H60" s="48"/>
      <c r="I60" s="48"/>
      <c r="J60" s="48"/>
      <c r="K60" s="57">
        <f t="shared" si="0"/>
        <v>4</v>
      </c>
      <c r="L60" s="170"/>
      <c r="M60" s="170"/>
      <c r="N60" s="170"/>
      <c r="O60" s="170"/>
      <c r="P60" s="170"/>
    </row>
    <row r="61" spans="1:16" ht="23.25" x14ac:dyDescent="0.35">
      <c r="A61" s="170"/>
      <c r="B61" s="44" t="s">
        <v>105</v>
      </c>
      <c r="C61" s="40">
        <v>5</v>
      </c>
      <c r="D61" s="55" t="s">
        <v>112</v>
      </c>
      <c r="E61" s="47"/>
      <c r="F61" s="48"/>
      <c r="G61" s="48"/>
      <c r="H61" s="48"/>
      <c r="I61" s="48"/>
      <c r="J61" s="48"/>
      <c r="K61" s="57">
        <f t="shared" si="0"/>
        <v>5</v>
      </c>
      <c r="L61" s="170"/>
      <c r="M61" s="170"/>
      <c r="N61" s="170"/>
      <c r="O61" s="170"/>
      <c r="P61" s="170"/>
    </row>
    <row r="62" spans="1:16" ht="23.25" x14ac:dyDescent="0.35">
      <c r="A62" s="170"/>
      <c r="B62" s="44" t="s">
        <v>106</v>
      </c>
      <c r="C62" s="40">
        <v>2</v>
      </c>
      <c r="D62" s="55" t="s">
        <v>112</v>
      </c>
      <c r="E62" s="47"/>
      <c r="F62" s="48"/>
      <c r="G62" s="48"/>
      <c r="H62" s="48"/>
      <c r="I62" s="48"/>
      <c r="J62" s="48"/>
      <c r="K62" s="57">
        <f t="shared" si="0"/>
        <v>2</v>
      </c>
      <c r="L62" s="170"/>
      <c r="M62" s="170"/>
      <c r="N62" s="170"/>
      <c r="O62" s="170"/>
      <c r="P62" s="170"/>
    </row>
    <row r="63" spans="1:16" ht="23.25" x14ac:dyDescent="0.35">
      <c r="A63" s="170"/>
      <c r="B63" s="44" t="s">
        <v>107</v>
      </c>
      <c r="C63" s="40">
        <v>2</v>
      </c>
      <c r="D63" s="55" t="s">
        <v>112</v>
      </c>
      <c r="E63" s="47"/>
      <c r="F63" s="48"/>
      <c r="G63" s="48"/>
      <c r="H63" s="48"/>
      <c r="I63" s="48"/>
      <c r="J63" s="48"/>
      <c r="K63" s="57">
        <f t="shared" si="0"/>
        <v>2</v>
      </c>
      <c r="L63" s="170"/>
      <c r="M63" s="170"/>
      <c r="N63" s="170"/>
      <c r="O63" s="170"/>
      <c r="P63" s="170"/>
    </row>
    <row r="64" spans="1:16" ht="24" thickBot="1" x14ac:dyDescent="0.4">
      <c r="A64" s="170"/>
      <c r="B64" s="44" t="s">
        <v>108</v>
      </c>
      <c r="C64" s="43">
        <v>5</v>
      </c>
      <c r="D64" s="55" t="s">
        <v>112</v>
      </c>
      <c r="E64" s="49"/>
      <c r="F64" s="50"/>
      <c r="G64" s="50"/>
      <c r="H64" s="50"/>
      <c r="I64" s="50"/>
      <c r="J64" s="50"/>
      <c r="K64" s="57">
        <f t="shared" si="0"/>
        <v>5</v>
      </c>
      <c r="L64" s="170"/>
      <c r="M64" s="170"/>
      <c r="N64" s="170"/>
      <c r="O64" s="170"/>
      <c r="P64" s="170"/>
    </row>
    <row r="65" spans="1:16" ht="23.25" x14ac:dyDescent="0.35">
      <c r="A65" s="170"/>
      <c r="B65" s="14" t="s">
        <v>2</v>
      </c>
      <c r="C65" s="35" t="s">
        <v>3</v>
      </c>
      <c r="D65" s="36" t="s">
        <v>4</v>
      </c>
      <c r="E65" s="35" t="s">
        <v>5</v>
      </c>
      <c r="F65" s="36" t="s">
        <v>6</v>
      </c>
      <c r="G65" s="3" t="s">
        <v>7</v>
      </c>
      <c r="H65" s="35" t="s">
        <v>8</v>
      </c>
      <c r="I65" s="36" t="s">
        <v>9</v>
      </c>
      <c r="J65" s="20" t="s">
        <v>10</v>
      </c>
      <c r="K65" s="35" t="s">
        <v>11</v>
      </c>
      <c r="L65" s="170"/>
      <c r="M65" s="170"/>
      <c r="N65" s="170"/>
      <c r="O65" s="170"/>
      <c r="P65" s="170"/>
    </row>
    <row r="66" spans="1:16" ht="23.25" x14ac:dyDescent="0.35">
      <c r="A66" s="170"/>
      <c r="B66" s="6" t="str">
        <f>[1]LISTADO!D6</f>
        <v>LOS PQEKS</v>
      </c>
      <c r="C66" s="7">
        <v>6</v>
      </c>
      <c r="D66" s="8">
        <v>2</v>
      </c>
      <c r="E66" s="9"/>
      <c r="F66" s="10"/>
      <c r="G66" s="9"/>
      <c r="H66" s="9"/>
      <c r="I66" s="11"/>
      <c r="J66" s="12"/>
      <c r="K66" s="13">
        <f>+SUM(C66:J66)</f>
        <v>8</v>
      </c>
      <c r="L66" s="170"/>
      <c r="M66" s="170"/>
      <c r="N66" s="170"/>
      <c r="O66" s="170"/>
      <c r="P66" s="170"/>
    </row>
    <row r="67" spans="1:16" ht="23.25" x14ac:dyDescent="0.35">
      <c r="A67" s="170"/>
      <c r="B67" s="6" t="str">
        <f>[1]LISTADO!D7</f>
        <v>LOS PELAOS</v>
      </c>
      <c r="C67" s="7">
        <v>4</v>
      </c>
      <c r="D67" s="8"/>
      <c r="E67" s="9"/>
      <c r="F67" s="10"/>
      <c r="G67" s="9"/>
      <c r="H67" s="9"/>
      <c r="I67" s="11"/>
      <c r="J67" s="12"/>
      <c r="K67" s="13">
        <f t="shared" ref="K67:K99" si="1">+SUM(C67:J67)</f>
        <v>4</v>
      </c>
      <c r="L67" s="170"/>
      <c r="M67" s="170"/>
      <c r="N67" s="170"/>
      <c r="O67" s="170"/>
      <c r="P67" s="170"/>
    </row>
    <row r="68" spans="1:16" ht="23.25" x14ac:dyDescent="0.35">
      <c r="A68" s="170"/>
      <c r="B68" s="6" t="str">
        <f>[1]LISTADO!D8</f>
        <v>LOS JUANCHOS</v>
      </c>
      <c r="C68" s="7">
        <v>4</v>
      </c>
      <c r="D68" s="8">
        <v>6</v>
      </c>
      <c r="E68" s="9"/>
      <c r="F68" s="10"/>
      <c r="G68" s="9"/>
      <c r="H68" s="9"/>
      <c r="I68" s="11"/>
      <c r="J68" s="12"/>
      <c r="K68" s="13">
        <f t="shared" si="1"/>
        <v>10</v>
      </c>
      <c r="L68" s="170"/>
      <c r="M68" s="170"/>
      <c r="N68" s="170"/>
      <c r="O68" s="170"/>
      <c r="P68" s="170"/>
    </row>
    <row r="69" spans="1:16" ht="24" thickBot="1" x14ac:dyDescent="0.4">
      <c r="A69" s="170"/>
      <c r="B69" s="6" t="str">
        <f>[1]LISTADO!D9</f>
        <v>TRULULU</v>
      </c>
      <c r="C69" s="7">
        <v>4</v>
      </c>
      <c r="D69" s="8"/>
      <c r="E69" s="9"/>
      <c r="F69" s="10"/>
      <c r="G69" s="9"/>
      <c r="H69" s="9"/>
      <c r="I69" s="11"/>
      <c r="J69" s="12"/>
      <c r="K69" s="13">
        <f t="shared" si="1"/>
        <v>4</v>
      </c>
      <c r="L69" s="170"/>
      <c r="M69" s="170"/>
      <c r="N69" s="170"/>
      <c r="O69" s="170"/>
      <c r="P69" s="170"/>
    </row>
    <row r="70" spans="1:16" ht="23.25" x14ac:dyDescent="0.35">
      <c r="A70" s="170"/>
      <c r="B70" s="14" t="s">
        <v>15</v>
      </c>
      <c r="C70" s="3" t="s">
        <v>3</v>
      </c>
      <c r="D70" s="4" t="s">
        <v>4</v>
      </c>
      <c r="E70" s="3" t="s">
        <v>5</v>
      </c>
      <c r="F70" s="4" t="s">
        <v>6</v>
      </c>
      <c r="G70" s="3" t="s">
        <v>7</v>
      </c>
      <c r="H70" s="3" t="s">
        <v>8</v>
      </c>
      <c r="I70" s="4" t="s">
        <v>9</v>
      </c>
      <c r="J70" s="5" t="s">
        <v>10</v>
      </c>
      <c r="K70" s="3" t="s">
        <v>11</v>
      </c>
      <c r="L70" s="170"/>
      <c r="M70" s="170"/>
      <c r="N70" s="170"/>
      <c r="O70" s="170"/>
      <c r="P70" s="170"/>
    </row>
    <row r="71" spans="1:16" ht="23.25" x14ac:dyDescent="0.35">
      <c r="A71" s="170"/>
      <c r="B71" s="6" t="str">
        <f>[1]LISTADO!D10</f>
        <v>JUANCHOS F.C.</v>
      </c>
      <c r="C71" s="15">
        <v>1</v>
      </c>
      <c r="D71" s="11">
        <v>5</v>
      </c>
      <c r="E71" s="15"/>
      <c r="F71" s="11"/>
      <c r="G71" s="15"/>
      <c r="H71" s="15"/>
      <c r="I71" s="11"/>
      <c r="J71" s="12"/>
      <c r="K71" s="13">
        <f t="shared" si="1"/>
        <v>6</v>
      </c>
      <c r="L71" s="170"/>
      <c r="M71" s="170"/>
      <c r="N71" s="170"/>
      <c r="O71" s="170"/>
      <c r="P71" s="170"/>
    </row>
    <row r="72" spans="1:16" ht="23.25" x14ac:dyDescent="0.35">
      <c r="A72" s="170"/>
      <c r="B72" s="6" t="str">
        <f>[1]LISTADO!D11</f>
        <v>DEPORTIVO UNAL</v>
      </c>
      <c r="C72" s="15">
        <v>8</v>
      </c>
      <c r="D72" s="11">
        <v>3</v>
      </c>
      <c r="E72" s="15"/>
      <c r="F72" s="11"/>
      <c r="G72" s="15"/>
      <c r="H72" s="15"/>
      <c r="I72" s="11"/>
      <c r="J72" s="12"/>
      <c r="K72" s="13">
        <f t="shared" si="1"/>
        <v>11</v>
      </c>
      <c r="L72" s="170"/>
      <c r="M72" s="170"/>
      <c r="N72" s="170"/>
      <c r="O72" s="170"/>
      <c r="P72" s="170"/>
    </row>
    <row r="73" spans="1:16" ht="23.25" x14ac:dyDescent="0.35">
      <c r="A73" s="170"/>
      <c r="B73" s="6" t="str">
        <f>[1]LISTADO!D12</f>
        <v>LOS SOTERRADOS</v>
      </c>
      <c r="C73" s="15">
        <v>4</v>
      </c>
      <c r="D73" s="11">
        <v>9</v>
      </c>
      <c r="E73" s="15"/>
      <c r="F73" s="11"/>
      <c r="G73" s="15"/>
      <c r="H73" s="15"/>
      <c r="I73" s="11"/>
      <c r="J73" s="12"/>
      <c r="K73" s="13">
        <f t="shared" si="1"/>
        <v>13</v>
      </c>
      <c r="L73" s="170"/>
      <c r="M73" s="170"/>
      <c r="N73" s="170"/>
      <c r="O73" s="170"/>
      <c r="P73" s="170"/>
    </row>
    <row r="74" spans="1:16" ht="24" thickBot="1" x14ac:dyDescent="0.4">
      <c r="A74" s="170"/>
      <c r="B74" s="16" t="str">
        <f>[1]LISTADO!D13</f>
        <v>ACADEMIA F.C.</v>
      </c>
      <c r="C74" s="15">
        <v>4</v>
      </c>
      <c r="D74" s="11">
        <v>0</v>
      </c>
      <c r="E74" s="15"/>
      <c r="F74" s="11"/>
      <c r="G74" s="15"/>
      <c r="H74" s="15"/>
      <c r="I74" s="11"/>
      <c r="J74" s="12"/>
      <c r="K74" s="13">
        <f t="shared" si="1"/>
        <v>4</v>
      </c>
      <c r="L74" s="170"/>
      <c r="M74" s="170"/>
      <c r="N74" s="170"/>
      <c r="O74" s="170"/>
      <c r="P74" s="170"/>
    </row>
    <row r="75" spans="1:16" ht="23.25" x14ac:dyDescent="0.35">
      <c r="A75" s="170"/>
      <c r="B75" s="2" t="s">
        <v>16</v>
      </c>
      <c r="C75" s="3" t="s">
        <v>3</v>
      </c>
      <c r="D75" s="4" t="s">
        <v>4</v>
      </c>
      <c r="E75" s="3" t="s">
        <v>5</v>
      </c>
      <c r="F75" s="4" t="s">
        <v>6</v>
      </c>
      <c r="G75" s="3" t="s">
        <v>7</v>
      </c>
      <c r="H75" s="3" t="s">
        <v>8</v>
      </c>
      <c r="I75" s="4" t="s">
        <v>9</v>
      </c>
      <c r="J75" s="5" t="s">
        <v>10</v>
      </c>
      <c r="K75" s="3" t="s">
        <v>11</v>
      </c>
      <c r="L75" s="170"/>
      <c r="M75" s="170"/>
      <c r="N75" s="170"/>
      <c r="O75" s="170"/>
      <c r="P75" s="170"/>
    </row>
    <row r="76" spans="1:16" ht="23.25" x14ac:dyDescent="0.35">
      <c r="A76" s="170"/>
      <c r="B76" s="6" t="str">
        <f>[1]LISTADO!D14</f>
        <v>DALMATIONS</v>
      </c>
      <c r="C76" s="15">
        <v>1</v>
      </c>
      <c r="D76" s="11">
        <v>8</v>
      </c>
      <c r="E76" s="15"/>
      <c r="F76" s="11"/>
      <c r="G76" s="15"/>
      <c r="H76" s="15"/>
      <c r="I76" s="11"/>
      <c r="J76" s="12"/>
      <c r="K76" s="13">
        <f t="shared" si="1"/>
        <v>9</v>
      </c>
      <c r="L76" s="170"/>
      <c r="M76" s="170"/>
      <c r="N76" s="170"/>
      <c r="O76" s="170"/>
      <c r="P76" s="170"/>
    </row>
    <row r="77" spans="1:16" ht="23.25" x14ac:dyDescent="0.35">
      <c r="A77" s="170"/>
      <c r="B77" s="6" t="str">
        <f>[1]LISTADO!D15</f>
        <v>ESMAD</v>
      </c>
      <c r="C77" s="15">
        <v>3</v>
      </c>
      <c r="D77" s="11">
        <v>13</v>
      </c>
      <c r="E77" s="15"/>
      <c r="F77" s="11"/>
      <c r="G77" s="15"/>
      <c r="H77" s="15"/>
      <c r="I77" s="11"/>
      <c r="J77" s="12"/>
      <c r="K77" s="13">
        <f t="shared" si="1"/>
        <v>16</v>
      </c>
      <c r="L77" s="170"/>
      <c r="M77" s="170"/>
      <c r="N77" s="170"/>
      <c r="O77" s="170"/>
      <c r="P77" s="170"/>
    </row>
    <row r="78" spans="1:16" ht="23.25" x14ac:dyDescent="0.35">
      <c r="A78" s="170"/>
      <c r="B78" s="6" t="str">
        <f>[1]LISTADO!D16</f>
        <v>RESTOS DEL MUNDO</v>
      </c>
      <c r="C78" s="15">
        <v>10</v>
      </c>
      <c r="D78" s="11">
        <v>5</v>
      </c>
      <c r="E78" s="15"/>
      <c r="F78" s="11"/>
      <c r="G78" s="15"/>
      <c r="H78" s="15"/>
      <c r="I78" s="11"/>
      <c r="J78" s="12"/>
      <c r="K78" s="13">
        <f t="shared" si="1"/>
        <v>15</v>
      </c>
      <c r="L78" s="170"/>
      <c r="M78" s="170"/>
      <c r="N78" s="170"/>
      <c r="O78" s="170"/>
      <c r="P78" s="170"/>
    </row>
    <row r="79" spans="1:16" ht="24" thickBot="1" x14ac:dyDescent="0.4">
      <c r="A79" s="170"/>
      <c r="B79" s="16" t="str">
        <f>[1]LISTADO!D17</f>
        <v>RAIZ DE MENOS 1</v>
      </c>
      <c r="C79" s="15">
        <v>1</v>
      </c>
      <c r="D79" s="11">
        <v>0</v>
      </c>
      <c r="E79" s="15"/>
      <c r="F79" s="11"/>
      <c r="G79" s="15"/>
      <c r="H79" s="15"/>
      <c r="I79" s="11"/>
      <c r="J79" s="12"/>
      <c r="K79" s="13">
        <f t="shared" si="1"/>
        <v>1</v>
      </c>
      <c r="L79" s="170"/>
      <c r="M79" s="170"/>
      <c r="N79" s="170"/>
      <c r="O79" s="170"/>
      <c r="P79" s="170"/>
    </row>
    <row r="80" spans="1:16" ht="23.25" x14ac:dyDescent="0.35">
      <c r="A80" s="170"/>
      <c r="B80" s="14" t="s">
        <v>18</v>
      </c>
      <c r="C80" s="3" t="s">
        <v>3</v>
      </c>
      <c r="D80" s="4" t="s">
        <v>4</v>
      </c>
      <c r="E80" s="3" t="s">
        <v>5</v>
      </c>
      <c r="F80" s="4" t="s">
        <v>6</v>
      </c>
      <c r="G80" s="3" t="s">
        <v>7</v>
      </c>
      <c r="H80" s="3" t="s">
        <v>8</v>
      </c>
      <c r="I80" s="4" t="s">
        <v>9</v>
      </c>
      <c r="J80" s="5" t="s">
        <v>10</v>
      </c>
      <c r="K80" s="3" t="s">
        <v>11</v>
      </c>
      <c r="L80" s="170"/>
      <c r="M80" s="170"/>
      <c r="N80" s="170"/>
      <c r="O80" s="170"/>
      <c r="P80" s="170"/>
    </row>
    <row r="81" spans="1:16" ht="23.25" x14ac:dyDescent="0.35">
      <c r="A81" s="170"/>
      <c r="B81" s="6" t="str">
        <f>[1]LISTADO!D18</f>
        <v>DEUS EX MACHINA</v>
      </c>
      <c r="C81" s="15"/>
      <c r="D81" s="11">
        <v>1</v>
      </c>
      <c r="E81" s="15"/>
      <c r="F81" s="11"/>
      <c r="G81" s="15"/>
      <c r="H81" s="15"/>
      <c r="I81" s="11"/>
      <c r="J81" s="12"/>
      <c r="K81" s="13">
        <f t="shared" si="1"/>
        <v>1</v>
      </c>
      <c r="L81" s="170"/>
      <c r="M81" s="170"/>
      <c r="N81" s="170"/>
      <c r="O81" s="170"/>
      <c r="P81" s="170"/>
    </row>
    <row r="82" spans="1:16" ht="23.25" x14ac:dyDescent="0.35">
      <c r="A82" s="170"/>
      <c r="B82" s="6" t="str">
        <f>[1]LISTADO!D19</f>
        <v>INDUSTRIAL IRRACIONAL</v>
      </c>
      <c r="C82" s="15"/>
      <c r="D82" s="11">
        <v>3</v>
      </c>
      <c r="E82" s="15"/>
      <c r="F82" s="11"/>
      <c r="G82" s="15"/>
      <c r="H82" s="15"/>
      <c r="I82" s="11"/>
      <c r="J82" s="12"/>
      <c r="K82" s="13">
        <f t="shared" si="1"/>
        <v>3</v>
      </c>
      <c r="L82" s="170"/>
      <c r="M82" s="170"/>
      <c r="N82" s="170"/>
      <c r="O82" s="170"/>
      <c r="P82" s="170"/>
    </row>
    <row r="83" spans="1:16" ht="23.25" x14ac:dyDescent="0.35">
      <c r="A83" s="170"/>
      <c r="B83" s="207" t="str">
        <f>[1]LISTADO!D20</f>
        <v>PUNTO GE</v>
      </c>
      <c r="C83" s="15">
        <v>7</v>
      </c>
      <c r="D83" s="11">
        <v>7</v>
      </c>
      <c r="E83" s="15"/>
      <c r="F83" s="11"/>
      <c r="G83" s="15"/>
      <c r="H83" s="15"/>
      <c r="I83" s="11"/>
      <c r="J83" s="12"/>
      <c r="K83" s="13">
        <f t="shared" si="1"/>
        <v>14</v>
      </c>
      <c r="L83" s="170"/>
      <c r="M83" s="170"/>
      <c r="N83" s="170"/>
      <c r="O83" s="170"/>
      <c r="P83" s="170"/>
    </row>
    <row r="84" spans="1:16" ht="24" thickBot="1" x14ac:dyDescent="0.4">
      <c r="A84" s="170"/>
      <c r="B84" s="6" t="str">
        <f>[1]LISTADO!D21</f>
        <v>REAL MADRAZO</v>
      </c>
      <c r="C84" s="15">
        <v>7</v>
      </c>
      <c r="D84" s="11">
        <v>0</v>
      </c>
      <c r="E84" s="15"/>
      <c r="F84" s="11"/>
      <c r="G84" s="15"/>
      <c r="H84" s="15"/>
      <c r="I84" s="11"/>
      <c r="J84" s="12"/>
      <c r="K84" s="13">
        <f t="shared" si="1"/>
        <v>7</v>
      </c>
      <c r="L84" s="170"/>
      <c r="M84" s="170"/>
      <c r="N84" s="170"/>
      <c r="O84" s="170"/>
      <c r="P84" s="170"/>
    </row>
    <row r="85" spans="1:16" ht="23.25" x14ac:dyDescent="0.35">
      <c r="A85" s="170"/>
      <c r="B85" s="2" t="s">
        <v>22</v>
      </c>
      <c r="C85" s="3" t="s">
        <v>3</v>
      </c>
      <c r="D85" s="4" t="s">
        <v>4</v>
      </c>
      <c r="E85" s="3" t="s">
        <v>5</v>
      </c>
      <c r="F85" s="4" t="s">
        <v>6</v>
      </c>
      <c r="G85" s="3" t="s">
        <v>7</v>
      </c>
      <c r="H85" s="3" t="s">
        <v>8</v>
      </c>
      <c r="I85" s="4" t="s">
        <v>9</v>
      </c>
      <c r="J85" s="5" t="s">
        <v>10</v>
      </c>
      <c r="K85" s="3" t="s">
        <v>11</v>
      </c>
      <c r="L85" s="170"/>
      <c r="M85" s="170"/>
      <c r="N85" s="170"/>
      <c r="O85" s="170"/>
      <c r="P85" s="170"/>
    </row>
    <row r="86" spans="1:16" ht="23.25" x14ac:dyDescent="0.35">
      <c r="A86" s="170"/>
      <c r="B86" s="16" t="str">
        <f>[1]LISTADO!D22</f>
        <v>MIGA DE PAN</v>
      </c>
      <c r="C86" s="15">
        <v>1</v>
      </c>
      <c r="D86" s="11"/>
      <c r="E86" s="15"/>
      <c r="F86" s="11"/>
      <c r="G86" s="15"/>
      <c r="H86" s="15"/>
      <c r="I86" s="11"/>
      <c r="J86" s="12"/>
      <c r="K86" s="13">
        <f>+SUM(C86:J86)</f>
        <v>1</v>
      </c>
      <c r="L86" s="170"/>
      <c r="M86" s="170"/>
      <c r="N86" s="170"/>
      <c r="O86" s="170"/>
      <c r="P86" s="170"/>
    </row>
    <row r="87" spans="1:16" ht="23.25" x14ac:dyDescent="0.35">
      <c r="A87" s="170"/>
      <c r="B87" s="16" t="str">
        <f>[1]LISTADO!D23</f>
        <v>FORGUESLAYA</v>
      </c>
      <c r="C87" s="15">
        <v>8</v>
      </c>
      <c r="D87" s="11"/>
      <c r="E87" s="15"/>
      <c r="F87" s="11"/>
      <c r="G87" s="15"/>
      <c r="H87" s="15"/>
      <c r="I87" s="11"/>
      <c r="J87" s="12"/>
      <c r="K87" s="13">
        <f>+SUM(C87:J87)</f>
        <v>8</v>
      </c>
      <c r="L87" s="170"/>
      <c r="M87" s="170"/>
      <c r="N87" s="170"/>
      <c r="O87" s="170"/>
      <c r="P87" s="170"/>
    </row>
    <row r="88" spans="1:16" ht="23.25" x14ac:dyDescent="0.35">
      <c r="A88" s="170"/>
      <c r="B88" s="16" t="str">
        <f>[1]LISTADO!D24</f>
        <v>REAL UNAL F.C.</v>
      </c>
      <c r="C88" s="15">
        <v>6</v>
      </c>
      <c r="D88" s="11"/>
      <c r="E88" s="15"/>
      <c r="F88" s="11"/>
      <c r="G88" s="15"/>
      <c r="H88" s="15"/>
      <c r="I88" s="11"/>
      <c r="J88" s="12"/>
      <c r="K88" s="13">
        <f>+SUM(C88:J88)</f>
        <v>6</v>
      </c>
      <c r="L88" s="170"/>
      <c r="M88" s="170"/>
      <c r="N88" s="170"/>
      <c r="O88" s="170"/>
      <c r="P88" s="170"/>
    </row>
    <row r="89" spans="1:16" ht="24" thickBot="1" x14ac:dyDescent="0.4">
      <c r="A89" s="170"/>
      <c r="B89" s="16" t="str">
        <f>[1]LISTADO!D25</f>
        <v>HANGOVER F.C.</v>
      </c>
      <c r="C89" s="15">
        <v>2</v>
      </c>
      <c r="D89" s="11"/>
      <c r="E89" s="15"/>
      <c r="F89" s="11"/>
      <c r="G89" s="15"/>
      <c r="H89" s="15"/>
      <c r="I89" s="11"/>
      <c r="J89" s="12"/>
      <c r="K89" s="13">
        <f t="shared" si="1"/>
        <v>2</v>
      </c>
      <c r="L89" s="170"/>
      <c r="M89" s="170"/>
      <c r="N89" s="170"/>
      <c r="O89" s="170"/>
      <c r="P89" s="170"/>
    </row>
    <row r="90" spans="1:16" ht="23.25" x14ac:dyDescent="0.35">
      <c r="A90" s="170"/>
      <c r="B90" s="20" t="s">
        <v>23</v>
      </c>
      <c r="C90" s="3" t="s">
        <v>3</v>
      </c>
      <c r="D90" s="4" t="s">
        <v>4</v>
      </c>
      <c r="E90" s="3" t="s">
        <v>5</v>
      </c>
      <c r="F90" s="4" t="s">
        <v>6</v>
      </c>
      <c r="G90" s="3" t="s">
        <v>7</v>
      </c>
      <c r="H90" s="3" t="s">
        <v>8</v>
      </c>
      <c r="I90" s="4" t="s">
        <v>9</v>
      </c>
      <c r="J90" s="5" t="s">
        <v>10</v>
      </c>
      <c r="K90" s="3" t="s">
        <v>11</v>
      </c>
      <c r="L90" s="170"/>
      <c r="M90" s="170"/>
      <c r="N90" s="170"/>
      <c r="O90" s="170"/>
      <c r="P90" s="170"/>
    </row>
    <row r="91" spans="1:16" ht="23.25" x14ac:dyDescent="0.35">
      <c r="A91" s="170"/>
      <c r="B91" s="16" t="str">
        <f>[1]LISTADO!D26</f>
        <v>KHAREBERG</v>
      </c>
      <c r="C91" s="15">
        <v>6</v>
      </c>
      <c r="D91" s="11"/>
      <c r="E91" s="15"/>
      <c r="F91" s="11"/>
      <c r="G91" s="15"/>
      <c r="H91" s="15"/>
      <c r="I91" s="11"/>
      <c r="J91" s="12"/>
      <c r="K91" s="13">
        <f t="shared" si="1"/>
        <v>6</v>
      </c>
      <c r="L91" s="170"/>
      <c r="M91" s="170"/>
      <c r="N91" s="170"/>
      <c r="O91" s="170"/>
      <c r="P91" s="170"/>
    </row>
    <row r="92" spans="1:16" ht="23.25" x14ac:dyDescent="0.35">
      <c r="A92" s="170"/>
      <c r="B92" s="16" t="str">
        <f>[1]LISTADO!D27</f>
        <v>HANGOVER 69</v>
      </c>
      <c r="C92" s="15">
        <v>6</v>
      </c>
      <c r="D92" s="11"/>
      <c r="E92" s="15"/>
      <c r="F92" s="11"/>
      <c r="G92" s="15"/>
      <c r="H92" s="15"/>
      <c r="I92" s="11"/>
      <c r="J92" s="12"/>
      <c r="K92" s="13">
        <f t="shared" si="1"/>
        <v>6</v>
      </c>
      <c r="L92" s="170"/>
      <c r="M92" s="170"/>
      <c r="N92" s="170"/>
      <c r="O92" s="170"/>
      <c r="P92" s="170"/>
    </row>
    <row r="93" spans="1:16" ht="23.25" x14ac:dyDescent="0.35">
      <c r="A93" s="170"/>
      <c r="B93" s="16" t="str">
        <f>[1]LISTADO!D28</f>
        <v>OTRO GATO</v>
      </c>
      <c r="C93" s="15">
        <v>6</v>
      </c>
      <c r="D93" s="11"/>
      <c r="E93" s="15"/>
      <c r="F93" s="11"/>
      <c r="G93" s="15"/>
      <c r="H93" s="15"/>
      <c r="I93" s="11"/>
      <c r="J93" s="12"/>
      <c r="K93" s="13">
        <f t="shared" si="1"/>
        <v>6</v>
      </c>
      <c r="L93" s="170"/>
      <c r="M93" s="170"/>
      <c r="N93" s="170"/>
      <c r="O93" s="170"/>
      <c r="P93" s="170"/>
    </row>
    <row r="94" spans="1:16" ht="24" thickBot="1" x14ac:dyDescent="0.4">
      <c r="A94" s="170"/>
      <c r="B94" s="16" t="str">
        <f>[1]LISTADO!D29</f>
        <v>MANCHESTER UNITED UN</v>
      </c>
      <c r="C94" s="15">
        <v>6</v>
      </c>
      <c r="D94" s="11"/>
      <c r="E94" s="15"/>
      <c r="F94" s="11"/>
      <c r="G94" s="15"/>
      <c r="H94" s="15"/>
      <c r="I94" s="11"/>
      <c r="J94" s="12"/>
      <c r="K94" s="13">
        <f t="shared" si="1"/>
        <v>6</v>
      </c>
      <c r="L94" s="170"/>
      <c r="M94" s="170"/>
      <c r="N94" s="170"/>
      <c r="O94" s="170"/>
      <c r="P94" s="170"/>
    </row>
    <row r="95" spans="1:16" ht="23.25" x14ac:dyDescent="0.35">
      <c r="A95" s="170"/>
      <c r="B95" s="5" t="s">
        <v>24</v>
      </c>
      <c r="C95" s="3" t="s">
        <v>3</v>
      </c>
      <c r="D95" s="4" t="s">
        <v>4</v>
      </c>
      <c r="E95" s="3" t="s">
        <v>5</v>
      </c>
      <c r="F95" s="4" t="s">
        <v>6</v>
      </c>
      <c r="G95" s="3" t="s">
        <v>7</v>
      </c>
      <c r="H95" s="3" t="s">
        <v>8</v>
      </c>
      <c r="I95" s="4" t="s">
        <v>9</v>
      </c>
      <c r="J95" s="5" t="s">
        <v>10</v>
      </c>
      <c r="K95" s="3" t="s">
        <v>11</v>
      </c>
      <c r="L95" s="170"/>
      <c r="M95" s="170"/>
      <c r="N95" s="170"/>
      <c r="O95" s="170"/>
      <c r="P95" s="170"/>
    </row>
    <row r="96" spans="1:16" ht="23.25" x14ac:dyDescent="0.35">
      <c r="A96" s="170"/>
      <c r="B96" s="16" t="str">
        <f>[1]LISTADO!D30</f>
        <v>ALL  IN F.C.</v>
      </c>
      <c r="C96" s="15">
        <v>7</v>
      </c>
      <c r="D96" s="11"/>
      <c r="E96" s="15"/>
      <c r="F96" s="11"/>
      <c r="G96" s="15"/>
      <c r="H96" s="15"/>
      <c r="I96" s="11"/>
      <c r="J96" s="12"/>
      <c r="K96" s="13">
        <f>+SUM(C96:J96)</f>
        <v>7</v>
      </c>
      <c r="L96" s="170"/>
      <c r="M96" s="170"/>
      <c r="N96" s="170"/>
      <c r="O96" s="170"/>
      <c r="P96" s="170"/>
    </row>
    <row r="97" spans="1:16" ht="23.25" x14ac:dyDescent="0.35">
      <c r="A97" s="170"/>
      <c r="B97" s="16" t="str">
        <f>[1]LISTADO!D31</f>
        <v>JUGADA DE LABORATORIO</v>
      </c>
      <c r="C97" s="15">
        <v>3</v>
      </c>
      <c r="D97" s="11"/>
      <c r="E97" s="15"/>
      <c r="F97" s="11"/>
      <c r="G97" s="15"/>
      <c r="H97" s="15"/>
      <c r="I97" s="11"/>
      <c r="J97" s="12"/>
      <c r="K97" s="13">
        <f>+SUM(C97:J97)</f>
        <v>3</v>
      </c>
      <c r="L97" s="170"/>
      <c r="M97" s="170"/>
      <c r="N97" s="170"/>
      <c r="O97" s="170"/>
      <c r="P97" s="170"/>
    </row>
    <row r="98" spans="1:16" ht="23.25" x14ac:dyDescent="0.35">
      <c r="A98" s="170"/>
      <c r="B98" s="16" t="str">
        <f>[1]LISTADO!D32</f>
        <v>TEJONES F.C.</v>
      </c>
      <c r="C98" s="15">
        <v>4</v>
      </c>
      <c r="D98" s="11"/>
      <c r="E98" s="15"/>
      <c r="F98" s="11"/>
      <c r="G98" s="15"/>
      <c r="H98" s="15"/>
      <c r="I98" s="11"/>
      <c r="J98" s="12"/>
      <c r="K98" s="13">
        <f>+SUM(C98:J98)</f>
        <v>4</v>
      </c>
      <c r="L98" s="170"/>
      <c r="M98" s="170"/>
      <c r="N98" s="170"/>
      <c r="O98" s="170"/>
      <c r="P98" s="170"/>
    </row>
    <row r="99" spans="1:16" ht="24" thickBot="1" x14ac:dyDescent="0.4">
      <c r="A99" s="170"/>
      <c r="B99" s="16" t="str">
        <f>[1]LISTADO!D33</f>
        <v>CITRATO DE METELO</v>
      </c>
      <c r="C99" s="15">
        <v>6</v>
      </c>
      <c r="D99" s="11"/>
      <c r="E99" s="15"/>
      <c r="F99" s="11"/>
      <c r="G99" s="15"/>
      <c r="H99" s="15"/>
      <c r="I99" s="11"/>
      <c r="J99" s="12"/>
      <c r="K99" s="13">
        <f t="shared" si="1"/>
        <v>6</v>
      </c>
      <c r="L99" s="170"/>
      <c r="M99" s="170"/>
      <c r="N99" s="170"/>
      <c r="O99" s="170"/>
      <c r="P99" s="170"/>
    </row>
    <row r="100" spans="1:16" ht="23.25" x14ac:dyDescent="0.35">
      <c r="A100" s="170"/>
      <c r="B100" s="37" t="s">
        <v>25</v>
      </c>
      <c r="C100" s="3" t="s">
        <v>3</v>
      </c>
      <c r="D100" s="38" t="s">
        <v>4</v>
      </c>
      <c r="E100" s="3" t="s">
        <v>5</v>
      </c>
      <c r="F100" s="38" t="s">
        <v>6</v>
      </c>
      <c r="G100" s="3" t="s">
        <v>7</v>
      </c>
      <c r="H100" s="3" t="s">
        <v>8</v>
      </c>
      <c r="I100" s="38" t="s">
        <v>9</v>
      </c>
      <c r="J100" s="3" t="s">
        <v>10</v>
      </c>
      <c r="K100" s="39" t="s">
        <v>11</v>
      </c>
      <c r="L100" s="170"/>
      <c r="M100" s="170"/>
      <c r="N100" s="170"/>
      <c r="O100" s="170"/>
      <c r="P100" s="170"/>
    </row>
    <row r="101" spans="1:16" ht="23.25" x14ac:dyDescent="0.35">
      <c r="A101" s="170"/>
      <c r="B101" s="16" t="str">
        <f>[1]LISTADO!D34</f>
        <v>AUTENTIKOS</v>
      </c>
      <c r="C101" s="15">
        <v>8</v>
      </c>
      <c r="D101" s="11">
        <v>4</v>
      </c>
      <c r="E101" s="15"/>
      <c r="F101" s="11"/>
      <c r="G101" s="15"/>
      <c r="H101" s="15"/>
      <c r="I101" s="11"/>
      <c r="J101" s="15"/>
      <c r="K101" s="21">
        <f>+SUM(C101:J101)</f>
        <v>12</v>
      </c>
      <c r="L101" s="170"/>
      <c r="M101" s="170"/>
      <c r="N101" s="170"/>
      <c r="O101" s="170"/>
      <c r="P101" s="170"/>
    </row>
    <row r="102" spans="1:16" ht="23.25" x14ac:dyDescent="0.35">
      <c r="A102" s="170"/>
      <c r="B102" s="16" t="str">
        <f>[1]LISTADO!D35</f>
        <v>NIUPI</v>
      </c>
      <c r="C102" s="15">
        <v>5</v>
      </c>
      <c r="D102" s="11"/>
      <c r="E102" s="15">
        <v>4</v>
      </c>
      <c r="F102" s="11"/>
      <c r="G102" s="15"/>
      <c r="H102" s="15"/>
      <c r="I102" s="11"/>
      <c r="J102" s="15"/>
      <c r="K102" s="21">
        <f>+SUM(C102:J102)</f>
        <v>9</v>
      </c>
      <c r="L102" s="170"/>
      <c r="M102" s="170"/>
      <c r="N102" s="170"/>
      <c r="O102" s="170"/>
      <c r="P102" s="170"/>
    </row>
    <row r="103" spans="1:16" ht="23.25" x14ac:dyDescent="0.35">
      <c r="A103" s="170"/>
      <c r="B103" s="16" t="str">
        <f>[1]LISTADO!D36</f>
        <v>PUNTO G</v>
      </c>
      <c r="C103" s="15">
        <v>2</v>
      </c>
      <c r="D103" s="11">
        <v>3</v>
      </c>
      <c r="E103" s="15">
        <v>5</v>
      </c>
      <c r="F103" s="11"/>
      <c r="G103" s="15"/>
      <c r="H103" s="15"/>
      <c r="I103" s="11"/>
      <c r="J103" s="15"/>
      <c r="K103" s="21">
        <f>+SUM(C103:J103)</f>
        <v>10</v>
      </c>
      <c r="L103" s="170"/>
      <c r="M103" s="170"/>
      <c r="N103" s="170"/>
      <c r="O103" s="170"/>
      <c r="P103" s="170"/>
    </row>
    <row r="104" spans="1:16" ht="24" thickBot="1" x14ac:dyDescent="0.4">
      <c r="A104" s="170"/>
      <c r="B104" s="17" t="str">
        <f>[1]LISTADO!D37</f>
        <v>NARANJA MECANICA</v>
      </c>
      <c r="C104" s="18">
        <v>6</v>
      </c>
      <c r="D104" s="19"/>
      <c r="E104" s="18"/>
      <c r="F104" s="19"/>
      <c r="G104" s="18"/>
      <c r="H104" s="18"/>
      <c r="I104" s="19"/>
      <c r="J104" s="18"/>
      <c r="K104" s="58">
        <f>+SUM(C104:J104)</f>
        <v>6</v>
      </c>
      <c r="L104" s="170"/>
      <c r="M104" s="170"/>
      <c r="N104" s="170"/>
      <c r="O104" s="170"/>
      <c r="P104" s="170"/>
    </row>
    <row r="105" spans="1:16" ht="23.25" x14ac:dyDescent="0.35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</row>
    <row r="106" spans="1:16" ht="23.25" x14ac:dyDescent="0.3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</row>
    <row r="107" spans="1:16" ht="23.25" x14ac:dyDescent="0.35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</row>
    <row r="108" spans="1:16" ht="23.25" x14ac:dyDescent="0.35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</row>
    <row r="109" spans="1:16" ht="23.25" x14ac:dyDescent="0.35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</row>
    <row r="110" spans="1:16" ht="23.25" x14ac:dyDescent="0.35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</row>
    <row r="111" spans="1:16" ht="23.25" x14ac:dyDescent="0.35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</row>
    <row r="112" spans="1:16" ht="23.25" x14ac:dyDescent="0.35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</row>
    <row r="113" spans="1:16" ht="23.25" x14ac:dyDescent="0.35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</row>
    <row r="114" spans="1:16" ht="23.25" x14ac:dyDescent="0.35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</row>
    <row r="115" spans="1:16" ht="23.25" x14ac:dyDescent="0.35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</row>
    <row r="116" spans="1:16" ht="23.25" x14ac:dyDescent="0.35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</row>
    <row r="117" spans="1:16" ht="23.25" x14ac:dyDescent="0.35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</row>
    <row r="118" spans="1:16" ht="23.25" x14ac:dyDescent="0.35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</row>
    <row r="119" spans="1:16" ht="23.25" x14ac:dyDescent="0.35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</row>
  </sheetData>
  <sheetProtection sheet="1" objects="1" scenarios="1"/>
  <mergeCells count="1">
    <mergeCell ref="C7:K7"/>
  </mergeCells>
  <hyperlinks>
    <hyperlink ref="B1" location="INICIO!A1" display="INICIO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B556"/>
  <sheetViews>
    <sheetView topLeftCell="C100" zoomScale="90" zoomScaleNormal="90" workbookViewId="0">
      <selection activeCell="R24" sqref="R24"/>
    </sheetView>
  </sheetViews>
  <sheetFormatPr baseColWidth="10" defaultRowHeight="15" x14ac:dyDescent="0.25"/>
  <cols>
    <col min="1" max="1" width="3.140625" style="149" customWidth="1"/>
    <col min="2" max="2" width="39.28515625" customWidth="1"/>
    <col min="3" max="10" width="5.42578125" customWidth="1"/>
    <col min="11" max="14" width="6" customWidth="1"/>
    <col min="15" max="29" width="5.42578125" customWidth="1"/>
    <col min="30" max="30" width="6.5703125" bestFit="1" customWidth="1"/>
    <col min="31" max="31" width="1.7109375" customWidth="1"/>
    <col min="32" max="32" width="33.85546875" customWidth="1"/>
  </cols>
  <sheetData>
    <row r="1" spans="2:54" x14ac:dyDescent="0.25">
      <c r="B1" s="176" t="s">
        <v>338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52"/>
      <c r="AG1" s="152"/>
      <c r="AH1" s="152"/>
      <c r="AI1" s="152"/>
    </row>
    <row r="2" spans="2:54" ht="23.25" x14ac:dyDescent="0.35">
      <c r="B2" s="151" t="s">
        <v>341</v>
      </c>
      <c r="C2" s="151">
        <f>INICIO!G4</f>
        <v>1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52"/>
      <c r="AG2" s="152"/>
      <c r="AH2" s="152"/>
      <c r="AI2" s="152"/>
    </row>
    <row r="3" spans="2:54" ht="11.25" customHeight="1" x14ac:dyDescent="0.25">
      <c r="B3" s="166" t="s">
        <v>339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52"/>
      <c r="AG3" s="152"/>
      <c r="AH3" s="152"/>
      <c r="AI3" s="152"/>
    </row>
    <row r="4" spans="2:54" ht="11.25" customHeight="1" x14ac:dyDescent="0.25">
      <c r="B4" s="166" t="s">
        <v>340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52"/>
      <c r="AG4" s="152"/>
      <c r="AH4" s="152"/>
      <c r="AI4" s="152"/>
    </row>
    <row r="5" spans="2:54" ht="15.75" thickBot="1" x14ac:dyDescent="0.3">
      <c r="B5" s="149"/>
      <c r="C5" s="149"/>
      <c r="D5" s="149"/>
      <c r="E5" s="149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49"/>
      <c r="AB5" s="149"/>
      <c r="AC5" s="149"/>
      <c r="AD5" s="149"/>
      <c r="AE5" s="149"/>
      <c r="AF5" s="152"/>
      <c r="AG5" s="152"/>
      <c r="AH5" s="152"/>
      <c r="AI5" s="152"/>
      <c r="BB5" s="78"/>
    </row>
    <row r="6" spans="2:54" ht="21.75" customHeight="1" thickBot="1" x14ac:dyDescent="0.4">
      <c r="B6" s="22" t="s">
        <v>0</v>
      </c>
      <c r="C6" s="128" t="s">
        <v>28</v>
      </c>
      <c r="D6" s="122"/>
      <c r="E6" s="122"/>
      <c r="F6" s="348" t="s">
        <v>29</v>
      </c>
      <c r="G6" s="349"/>
      <c r="H6" s="349"/>
      <c r="I6" s="349"/>
      <c r="J6" s="350"/>
      <c r="K6" s="295" t="s">
        <v>278</v>
      </c>
      <c r="L6" s="296"/>
      <c r="M6" s="296"/>
      <c r="N6" s="297"/>
      <c r="O6" s="315" t="s">
        <v>280</v>
      </c>
      <c r="P6" s="316"/>
      <c r="Q6" s="149"/>
      <c r="R6" s="149"/>
      <c r="S6" s="149"/>
      <c r="T6" s="149"/>
      <c r="U6" s="149"/>
      <c r="V6" s="150"/>
      <c r="W6" s="150"/>
      <c r="X6" s="151" t="s">
        <v>337</v>
      </c>
      <c r="Y6" s="151"/>
      <c r="Z6" s="149"/>
      <c r="AA6" s="149"/>
      <c r="AB6" s="149"/>
      <c r="AC6" s="149"/>
      <c r="AD6" s="149"/>
      <c r="AE6" s="149"/>
      <c r="AF6" s="152"/>
      <c r="AG6" s="152"/>
      <c r="AH6" s="152"/>
      <c r="AI6" s="152"/>
    </row>
    <row r="7" spans="2:54" ht="23.25" customHeight="1" x14ac:dyDescent="0.25">
      <c r="B7" s="317" t="s">
        <v>109</v>
      </c>
      <c r="C7" s="319" t="s">
        <v>30</v>
      </c>
      <c r="D7" s="321" t="s">
        <v>31</v>
      </c>
      <c r="E7" s="274" t="s">
        <v>113</v>
      </c>
      <c r="F7" s="323" t="s">
        <v>30</v>
      </c>
      <c r="G7" s="324" t="s">
        <v>31</v>
      </c>
      <c r="H7" s="276" t="s">
        <v>113</v>
      </c>
      <c r="I7" s="288" t="s">
        <v>333</v>
      </c>
      <c r="J7" s="289"/>
      <c r="K7" s="298"/>
      <c r="L7" s="299"/>
      <c r="M7" s="299"/>
      <c r="N7" s="300"/>
      <c r="O7" s="277" t="s">
        <v>281</v>
      </c>
      <c r="P7" s="325" t="s">
        <v>282</v>
      </c>
      <c r="Q7" s="149"/>
      <c r="R7" s="149"/>
      <c r="S7" s="149"/>
      <c r="T7" s="149"/>
      <c r="U7" s="149"/>
      <c r="V7" s="150"/>
      <c r="W7" s="150"/>
      <c r="X7" s="208" t="s">
        <v>343</v>
      </c>
      <c r="Y7" s="209"/>
      <c r="Z7" s="209"/>
      <c r="AA7" s="209"/>
      <c r="AB7" s="209"/>
      <c r="AC7" s="209"/>
      <c r="AD7" s="209"/>
      <c r="AE7" s="209"/>
      <c r="AF7" s="209"/>
      <c r="AG7" s="210"/>
      <c r="AH7" s="152"/>
      <c r="AI7" s="152"/>
    </row>
    <row r="8" spans="2:54" ht="15.75" customHeight="1" thickBot="1" x14ac:dyDescent="0.3">
      <c r="B8" s="318"/>
      <c r="C8" s="320"/>
      <c r="D8" s="322"/>
      <c r="E8" s="275"/>
      <c r="F8" s="323"/>
      <c r="G8" s="324"/>
      <c r="H8" s="276"/>
      <c r="I8" s="290"/>
      <c r="J8" s="289"/>
      <c r="K8" s="301"/>
      <c r="L8" s="302"/>
      <c r="M8" s="302"/>
      <c r="N8" s="303"/>
      <c r="O8" s="278"/>
      <c r="P8" s="326"/>
      <c r="Q8" s="149"/>
      <c r="R8" s="149"/>
      <c r="S8" s="149"/>
      <c r="T8" s="149"/>
      <c r="U8" s="149"/>
      <c r="V8" s="150"/>
      <c r="W8" s="150"/>
      <c r="X8" s="211"/>
      <c r="Y8" s="212"/>
      <c r="Z8" s="212"/>
      <c r="AA8" s="212"/>
      <c r="AB8" s="212"/>
      <c r="AC8" s="212"/>
      <c r="AD8" s="212"/>
      <c r="AE8" s="212"/>
      <c r="AF8" s="212"/>
      <c r="AG8" s="213"/>
      <c r="AH8" s="152"/>
      <c r="AI8" s="152"/>
    </row>
    <row r="9" spans="2:54" ht="15" customHeight="1" x14ac:dyDescent="0.25">
      <c r="B9" s="134" t="s">
        <v>62</v>
      </c>
      <c r="C9" s="309"/>
      <c r="D9" s="309"/>
      <c r="E9" s="309"/>
      <c r="F9" s="135"/>
      <c r="G9" s="135"/>
      <c r="H9" s="135"/>
      <c r="I9" s="135"/>
      <c r="J9" s="135"/>
      <c r="K9" s="138"/>
      <c r="L9" s="138"/>
      <c r="M9" s="138"/>
      <c r="N9" s="138"/>
      <c r="O9" s="135"/>
      <c r="P9" s="139"/>
      <c r="Q9" s="149"/>
      <c r="R9" s="149"/>
      <c r="S9" s="149"/>
      <c r="T9" s="149"/>
      <c r="U9" s="149"/>
      <c r="V9" s="150"/>
      <c r="W9" s="150"/>
      <c r="X9" s="211"/>
      <c r="Y9" s="212"/>
      <c r="Z9" s="212"/>
      <c r="AA9" s="212"/>
      <c r="AB9" s="212"/>
      <c r="AC9" s="212"/>
      <c r="AD9" s="212"/>
      <c r="AE9" s="212"/>
      <c r="AF9" s="212"/>
      <c r="AG9" s="213"/>
      <c r="AH9" s="152"/>
      <c r="AI9" s="152"/>
    </row>
    <row r="10" spans="2:54" ht="15" customHeight="1" x14ac:dyDescent="0.35">
      <c r="B10" s="74" t="s">
        <v>114</v>
      </c>
      <c r="C10" s="87">
        <v>1</v>
      </c>
      <c r="D10" s="87"/>
      <c r="E10" s="87"/>
      <c r="F10" s="291">
        <f>C10</f>
        <v>1</v>
      </c>
      <c r="G10" s="291">
        <f>(D10+D11+D12+D13+D14+D15)*2</f>
        <v>2</v>
      </c>
      <c r="H10" s="291">
        <f>E10</f>
        <v>0</v>
      </c>
      <c r="I10" s="291">
        <f>F10+G10+H10</f>
        <v>3</v>
      </c>
      <c r="J10" s="291"/>
      <c r="K10" s="294"/>
      <c r="L10" s="294"/>
      <c r="M10" s="294"/>
      <c r="N10" s="294"/>
      <c r="O10" s="188"/>
      <c r="P10" s="189"/>
      <c r="Q10" s="149"/>
      <c r="R10" s="149"/>
      <c r="S10" s="149"/>
      <c r="T10" s="149"/>
      <c r="U10" s="149"/>
      <c r="V10" s="150"/>
      <c r="W10" s="150"/>
      <c r="X10" s="211"/>
      <c r="Y10" s="212"/>
      <c r="Z10" s="212"/>
      <c r="AA10" s="212"/>
      <c r="AB10" s="212"/>
      <c r="AC10" s="212"/>
      <c r="AD10" s="212"/>
      <c r="AE10" s="212"/>
      <c r="AF10" s="212"/>
      <c r="AG10" s="213"/>
      <c r="AH10" s="152"/>
      <c r="AI10" s="152"/>
    </row>
    <row r="11" spans="2:54" ht="21" x14ac:dyDescent="0.35">
      <c r="B11" s="74" t="s">
        <v>115</v>
      </c>
      <c r="C11" s="87">
        <v>1</v>
      </c>
      <c r="D11" s="87">
        <v>1</v>
      </c>
      <c r="E11" s="87"/>
      <c r="F11" s="291"/>
      <c r="G11" s="291"/>
      <c r="H11" s="291"/>
      <c r="I11" s="291"/>
      <c r="J11" s="291"/>
      <c r="K11" s="279" t="s">
        <v>279</v>
      </c>
      <c r="L11" s="280"/>
      <c r="M11" s="280"/>
      <c r="N11" s="281"/>
      <c r="O11" s="188"/>
      <c r="P11" s="189" t="s">
        <v>687</v>
      </c>
      <c r="Q11" s="149"/>
      <c r="R11" s="149"/>
      <c r="S11" s="149"/>
      <c r="T11" s="149"/>
      <c r="U11" s="149"/>
      <c r="V11" s="150"/>
      <c r="W11" s="150"/>
      <c r="X11" s="211"/>
      <c r="Y11" s="212"/>
      <c r="Z11" s="212"/>
      <c r="AA11" s="212"/>
      <c r="AB11" s="212"/>
      <c r="AC11" s="212"/>
      <c r="AD11" s="212"/>
      <c r="AE11" s="212"/>
      <c r="AF11" s="212"/>
      <c r="AG11" s="213"/>
      <c r="AH11" s="152"/>
      <c r="AI11" s="152"/>
    </row>
    <row r="12" spans="2:54" ht="21" x14ac:dyDescent="0.35">
      <c r="B12" s="74" t="s">
        <v>116</v>
      </c>
      <c r="C12" s="87">
        <v>1</v>
      </c>
      <c r="D12" s="87"/>
      <c r="E12" s="87"/>
      <c r="F12" s="291"/>
      <c r="G12" s="291"/>
      <c r="H12" s="291"/>
      <c r="I12" s="291"/>
      <c r="J12" s="291"/>
      <c r="K12" s="294"/>
      <c r="L12" s="294"/>
      <c r="M12" s="294"/>
      <c r="N12" s="294"/>
      <c r="O12" s="188"/>
      <c r="P12" s="189"/>
      <c r="Q12" s="149"/>
      <c r="R12" s="149"/>
      <c r="S12" s="149"/>
      <c r="T12" s="149"/>
      <c r="U12" s="149"/>
      <c r="V12" s="150"/>
      <c r="W12" s="150"/>
      <c r="X12" s="211"/>
      <c r="Y12" s="212"/>
      <c r="Z12" s="212"/>
      <c r="AA12" s="212"/>
      <c r="AB12" s="212"/>
      <c r="AC12" s="212"/>
      <c r="AD12" s="212"/>
      <c r="AE12" s="212"/>
      <c r="AF12" s="212"/>
      <c r="AG12" s="213"/>
      <c r="AH12" s="152"/>
      <c r="AI12" s="152"/>
    </row>
    <row r="13" spans="2:54" ht="21" x14ac:dyDescent="0.35">
      <c r="B13" s="74" t="s">
        <v>117</v>
      </c>
      <c r="C13" s="87">
        <v>1</v>
      </c>
      <c r="D13" s="87"/>
      <c r="E13" s="87"/>
      <c r="F13" s="291"/>
      <c r="G13" s="291"/>
      <c r="H13" s="291"/>
      <c r="I13" s="291"/>
      <c r="J13" s="291"/>
      <c r="K13" s="294"/>
      <c r="L13" s="294"/>
      <c r="M13" s="294"/>
      <c r="N13" s="294"/>
      <c r="O13" s="188"/>
      <c r="P13" s="189"/>
      <c r="Q13" s="149"/>
      <c r="R13" s="149"/>
      <c r="S13" s="149"/>
      <c r="T13" s="149"/>
      <c r="U13" s="149"/>
      <c r="V13" s="150"/>
      <c r="W13" s="150"/>
      <c r="X13" s="211"/>
      <c r="Y13" s="212"/>
      <c r="Z13" s="212"/>
      <c r="AA13" s="212"/>
      <c r="AB13" s="212"/>
      <c r="AC13" s="212"/>
      <c r="AD13" s="212"/>
      <c r="AE13" s="212"/>
      <c r="AF13" s="212"/>
      <c r="AG13" s="213"/>
      <c r="AH13" s="152"/>
      <c r="AI13" s="152"/>
    </row>
    <row r="14" spans="2:54" ht="21" x14ac:dyDescent="0.35">
      <c r="B14" s="74" t="s">
        <v>118</v>
      </c>
      <c r="C14" s="87">
        <v>1</v>
      </c>
      <c r="D14" s="87"/>
      <c r="E14" s="87"/>
      <c r="F14" s="291"/>
      <c r="G14" s="291"/>
      <c r="H14" s="291"/>
      <c r="I14" s="291"/>
      <c r="J14" s="291"/>
      <c r="K14" s="294"/>
      <c r="L14" s="294"/>
      <c r="M14" s="294"/>
      <c r="N14" s="294"/>
      <c r="O14" s="188"/>
      <c r="P14" s="189"/>
      <c r="Q14" s="149"/>
      <c r="R14" s="149"/>
      <c r="S14" s="149"/>
      <c r="T14" s="149"/>
      <c r="U14" s="149"/>
      <c r="V14" s="150"/>
      <c r="W14" s="150"/>
      <c r="X14" s="211"/>
      <c r="Y14" s="212"/>
      <c r="Z14" s="212"/>
      <c r="AA14" s="212"/>
      <c r="AB14" s="212"/>
      <c r="AC14" s="212"/>
      <c r="AD14" s="212"/>
      <c r="AE14" s="212"/>
      <c r="AF14" s="212"/>
      <c r="AG14" s="213"/>
      <c r="AH14" s="152"/>
      <c r="AI14" s="152"/>
    </row>
    <row r="15" spans="2:54" ht="21.75" thickBot="1" x14ac:dyDescent="0.4">
      <c r="B15" s="147" t="s">
        <v>119</v>
      </c>
      <c r="C15" s="130">
        <v>1</v>
      </c>
      <c r="D15" s="130"/>
      <c r="E15" s="130"/>
      <c r="F15" s="292"/>
      <c r="G15" s="292"/>
      <c r="H15" s="292"/>
      <c r="I15" s="292"/>
      <c r="J15" s="292"/>
      <c r="K15" s="311"/>
      <c r="L15" s="311"/>
      <c r="M15" s="311"/>
      <c r="N15" s="311"/>
      <c r="O15" s="190"/>
      <c r="P15" s="191"/>
      <c r="Q15" s="149"/>
      <c r="R15" s="149"/>
      <c r="S15" s="149"/>
      <c r="T15" s="149"/>
      <c r="U15" s="149"/>
      <c r="V15" s="150"/>
      <c r="W15" s="150"/>
      <c r="X15" s="214"/>
      <c r="Y15" s="215"/>
      <c r="Z15" s="215"/>
      <c r="AA15" s="215"/>
      <c r="AB15" s="215"/>
      <c r="AC15" s="215"/>
      <c r="AD15" s="215"/>
      <c r="AE15" s="215"/>
      <c r="AF15" s="215"/>
      <c r="AG15" s="216"/>
      <c r="AH15" s="152"/>
      <c r="AI15" s="152"/>
    </row>
    <row r="16" spans="2:54" ht="21.75" thickBot="1" x14ac:dyDescent="0.4">
      <c r="B16" s="136" t="s">
        <v>63</v>
      </c>
      <c r="C16" s="142"/>
      <c r="D16" s="142"/>
      <c r="E16" s="142"/>
      <c r="F16" s="142"/>
      <c r="G16" s="142"/>
      <c r="H16" s="142"/>
      <c r="I16" s="142"/>
      <c r="J16" s="142"/>
      <c r="K16" s="143"/>
      <c r="L16" s="143"/>
      <c r="M16" s="143"/>
      <c r="N16" s="143"/>
      <c r="O16" s="192"/>
      <c r="P16" s="193"/>
      <c r="Q16" s="149"/>
      <c r="R16" s="149"/>
      <c r="S16" s="149"/>
      <c r="T16" s="149"/>
      <c r="U16" s="149"/>
      <c r="V16" s="150"/>
      <c r="W16" s="150"/>
      <c r="X16" s="149"/>
      <c r="Y16" s="149"/>
      <c r="Z16" s="149"/>
      <c r="AA16" s="149"/>
      <c r="AB16" s="149"/>
      <c r="AC16" s="149"/>
      <c r="AD16" s="149"/>
      <c r="AE16" s="149"/>
      <c r="AF16" s="152"/>
      <c r="AG16" s="152"/>
      <c r="AH16" s="152"/>
      <c r="AI16" s="152"/>
    </row>
    <row r="17" spans="2:35" ht="21.75" customHeight="1" thickBot="1" x14ac:dyDescent="0.4">
      <c r="B17" s="144" t="s">
        <v>120</v>
      </c>
      <c r="C17" s="145">
        <v>1</v>
      </c>
      <c r="D17" s="145"/>
      <c r="E17" s="145"/>
      <c r="F17" s="146">
        <f>C17</f>
        <v>1</v>
      </c>
      <c r="G17" s="146"/>
      <c r="H17" s="146"/>
      <c r="I17" s="293"/>
      <c r="J17" s="293"/>
      <c r="K17" s="312"/>
      <c r="L17" s="313"/>
      <c r="M17" s="313"/>
      <c r="N17" s="314"/>
      <c r="O17" s="194"/>
      <c r="P17" s="195"/>
      <c r="Q17" s="149"/>
      <c r="R17" s="149"/>
      <c r="S17" s="149"/>
      <c r="T17" s="149"/>
      <c r="U17" s="149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2"/>
      <c r="AI17" s="152"/>
    </row>
    <row r="18" spans="2:35" ht="21" x14ac:dyDescent="0.35">
      <c r="B18" s="73" t="s">
        <v>64</v>
      </c>
      <c r="C18" s="135"/>
      <c r="D18" s="135"/>
      <c r="E18" s="135"/>
      <c r="F18" s="135"/>
      <c r="G18" s="135"/>
      <c r="H18" s="135"/>
      <c r="I18" s="135"/>
      <c r="J18" s="135"/>
      <c r="K18" s="138"/>
      <c r="L18" s="138"/>
      <c r="M18" s="138"/>
      <c r="N18" s="138"/>
      <c r="O18" s="196"/>
      <c r="P18" s="197"/>
      <c r="Q18" s="149"/>
      <c r="R18" s="149"/>
      <c r="S18" s="149"/>
      <c r="T18" s="149"/>
      <c r="U18" s="149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2"/>
      <c r="AI18" s="152"/>
    </row>
    <row r="19" spans="2:35" ht="21" x14ac:dyDescent="0.35">
      <c r="B19" s="74" t="s">
        <v>121</v>
      </c>
      <c r="C19" s="91"/>
      <c r="D19" s="87">
        <v>1</v>
      </c>
      <c r="E19" s="92"/>
      <c r="F19" s="351">
        <v>1</v>
      </c>
      <c r="G19" s="292">
        <v>2</v>
      </c>
      <c r="H19" s="292"/>
      <c r="I19" s="354">
        <v>3</v>
      </c>
      <c r="J19" s="355"/>
      <c r="K19" s="279" t="s">
        <v>279</v>
      </c>
      <c r="L19" s="280"/>
      <c r="M19" s="280"/>
      <c r="N19" s="281"/>
      <c r="O19" s="188"/>
      <c r="P19" s="189" t="s">
        <v>687</v>
      </c>
      <c r="Q19" s="149"/>
      <c r="R19" s="149"/>
      <c r="S19" s="149"/>
      <c r="T19" s="149"/>
      <c r="U19" s="149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2"/>
      <c r="AI19" s="152"/>
    </row>
    <row r="20" spans="2:35" ht="21.75" thickBot="1" x14ac:dyDescent="0.4">
      <c r="B20" s="76" t="s">
        <v>122</v>
      </c>
      <c r="C20" s="93">
        <v>1</v>
      </c>
      <c r="D20" s="94"/>
      <c r="E20" s="95"/>
      <c r="F20" s="352"/>
      <c r="G20" s="353"/>
      <c r="H20" s="353"/>
      <c r="I20" s="340"/>
      <c r="J20" s="341"/>
      <c r="K20" s="282"/>
      <c r="L20" s="283"/>
      <c r="M20" s="283"/>
      <c r="N20" s="284"/>
      <c r="O20" s="198"/>
      <c r="P20" s="199"/>
      <c r="Q20" s="149"/>
      <c r="R20" s="149"/>
      <c r="S20" s="149"/>
      <c r="T20" s="149"/>
      <c r="U20" s="149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2"/>
      <c r="AI20" s="152"/>
    </row>
    <row r="21" spans="2:35" ht="21.75" customHeight="1" thickBot="1" x14ac:dyDescent="0.4">
      <c r="B21" s="136" t="s">
        <v>26</v>
      </c>
      <c r="C21" s="142"/>
      <c r="D21" s="142"/>
      <c r="E21" s="142"/>
      <c r="F21" s="142"/>
      <c r="G21" s="142"/>
      <c r="H21" s="142"/>
      <c r="I21" s="142"/>
      <c r="J21" s="142"/>
      <c r="K21" s="143"/>
      <c r="L21" s="143"/>
      <c r="M21" s="143"/>
      <c r="N21" s="143"/>
      <c r="O21" s="192"/>
      <c r="P21" s="193"/>
      <c r="Q21" s="149"/>
      <c r="R21" s="149"/>
      <c r="S21" s="149"/>
      <c r="T21" s="149"/>
      <c r="U21" s="149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2"/>
      <c r="AI21" s="152"/>
    </row>
    <row r="22" spans="2:35" ht="24" thickBot="1" x14ac:dyDescent="0.4">
      <c r="B22" s="133" t="s">
        <v>65</v>
      </c>
      <c r="C22" s="140"/>
      <c r="D22" s="140"/>
      <c r="E22" s="140"/>
      <c r="F22" s="140"/>
      <c r="G22" s="140"/>
      <c r="H22" s="140"/>
      <c r="I22" s="140"/>
      <c r="J22" s="140"/>
      <c r="K22" s="141"/>
      <c r="L22" s="141"/>
      <c r="M22" s="141"/>
      <c r="N22" s="141"/>
      <c r="O22" s="200"/>
      <c r="P22" s="201"/>
      <c r="Q22" s="149"/>
      <c r="R22" s="149"/>
      <c r="S22" s="149"/>
      <c r="T22" s="149"/>
      <c r="U22" s="149"/>
      <c r="V22" s="150"/>
      <c r="W22" s="150"/>
      <c r="X22" s="151" t="s">
        <v>696</v>
      </c>
      <c r="Y22" s="150"/>
      <c r="Z22" s="150"/>
      <c r="AA22" s="150"/>
      <c r="AB22" s="150"/>
      <c r="AC22" s="150"/>
      <c r="AD22" s="150"/>
      <c r="AE22" s="150"/>
      <c r="AF22" s="150"/>
      <c r="AG22" s="150"/>
      <c r="AH22" s="152"/>
      <c r="AI22" s="152"/>
    </row>
    <row r="23" spans="2:35" ht="21.75" thickBot="1" x14ac:dyDescent="0.4">
      <c r="B23" s="147" t="s">
        <v>123</v>
      </c>
      <c r="C23" s="129">
        <v>1</v>
      </c>
      <c r="D23" s="130"/>
      <c r="E23" s="131"/>
      <c r="F23" s="125">
        <v>1</v>
      </c>
      <c r="G23" s="65">
        <v>0</v>
      </c>
      <c r="H23" s="65">
        <v>0</v>
      </c>
      <c r="I23" s="285">
        <v>1</v>
      </c>
      <c r="J23" s="287"/>
      <c r="K23" s="285"/>
      <c r="L23" s="286"/>
      <c r="M23" s="286"/>
      <c r="N23" s="287"/>
      <c r="O23" s="190"/>
      <c r="P23" s="191"/>
      <c r="Q23" s="149"/>
      <c r="R23" s="149"/>
      <c r="S23" s="149"/>
      <c r="T23" s="149"/>
      <c r="U23" s="149"/>
      <c r="V23" s="150"/>
      <c r="W23" s="150"/>
      <c r="X23" s="208" t="s">
        <v>697</v>
      </c>
      <c r="Y23" s="209"/>
      <c r="Z23" s="209"/>
      <c r="AA23" s="209"/>
      <c r="AB23" s="209"/>
      <c r="AC23" s="209"/>
      <c r="AD23" s="209"/>
      <c r="AE23" s="209"/>
      <c r="AF23" s="209"/>
      <c r="AG23" s="210"/>
      <c r="AH23" s="152"/>
      <c r="AI23" s="152"/>
    </row>
    <row r="24" spans="2:35" ht="21.75" thickBot="1" x14ac:dyDescent="0.4">
      <c r="B24" s="136" t="s">
        <v>66</v>
      </c>
      <c r="C24" s="142"/>
      <c r="D24" s="142"/>
      <c r="E24" s="142"/>
      <c r="F24" s="142"/>
      <c r="G24" s="142"/>
      <c r="H24" s="142"/>
      <c r="I24" s="142"/>
      <c r="J24" s="142"/>
      <c r="K24" s="143"/>
      <c r="L24" s="143"/>
      <c r="M24" s="143"/>
      <c r="N24" s="143"/>
      <c r="O24" s="192"/>
      <c r="P24" s="193"/>
      <c r="Q24" s="149"/>
      <c r="R24" s="149"/>
      <c r="S24" s="149"/>
      <c r="T24" s="149"/>
      <c r="U24" s="149"/>
      <c r="V24" s="150"/>
      <c r="W24" s="150"/>
      <c r="X24" s="211"/>
      <c r="Y24" s="212"/>
      <c r="Z24" s="212"/>
      <c r="AA24" s="212"/>
      <c r="AB24" s="212"/>
      <c r="AC24" s="212"/>
      <c r="AD24" s="212"/>
      <c r="AE24" s="212"/>
      <c r="AF24" s="212"/>
      <c r="AG24" s="213"/>
      <c r="AH24" s="152"/>
      <c r="AI24" s="152"/>
    </row>
    <row r="25" spans="2:35" ht="21" x14ac:dyDescent="0.35">
      <c r="B25" s="133" t="s">
        <v>67</v>
      </c>
      <c r="C25" s="140"/>
      <c r="D25" s="140"/>
      <c r="E25" s="140"/>
      <c r="F25" s="140"/>
      <c r="G25" s="140"/>
      <c r="H25" s="140"/>
      <c r="I25" s="140"/>
      <c r="J25" s="140"/>
      <c r="K25" s="141"/>
      <c r="L25" s="141"/>
      <c r="M25" s="141"/>
      <c r="N25" s="141"/>
      <c r="O25" s="202"/>
      <c r="P25" s="203"/>
      <c r="Q25" s="149"/>
      <c r="R25" s="149"/>
      <c r="S25" s="149"/>
      <c r="T25" s="149"/>
      <c r="U25" s="149"/>
      <c r="V25" s="150"/>
      <c r="W25" s="150"/>
      <c r="X25" s="211"/>
      <c r="Y25" s="212"/>
      <c r="Z25" s="212"/>
      <c r="AA25" s="212"/>
      <c r="AB25" s="212"/>
      <c r="AC25" s="212"/>
      <c r="AD25" s="212"/>
      <c r="AE25" s="212"/>
      <c r="AF25" s="212"/>
      <c r="AG25" s="213"/>
      <c r="AH25" s="152"/>
      <c r="AI25" s="152"/>
    </row>
    <row r="26" spans="2:35" ht="21.75" thickBot="1" x14ac:dyDescent="0.4">
      <c r="B26" s="147" t="s">
        <v>124</v>
      </c>
      <c r="C26" s="129">
        <v>1</v>
      </c>
      <c r="D26" s="130"/>
      <c r="E26" s="131"/>
      <c r="F26" s="125">
        <v>1</v>
      </c>
      <c r="G26" s="65">
        <v>0</v>
      </c>
      <c r="H26" s="65">
        <v>0</v>
      </c>
      <c r="I26" s="285">
        <v>1</v>
      </c>
      <c r="J26" s="287"/>
      <c r="K26" s="285"/>
      <c r="L26" s="286"/>
      <c r="M26" s="286"/>
      <c r="N26" s="287"/>
      <c r="O26" s="190"/>
      <c r="P26" s="191"/>
      <c r="Q26" s="149"/>
      <c r="R26" s="149"/>
      <c r="S26" s="149"/>
      <c r="T26" s="149"/>
      <c r="U26" s="149"/>
      <c r="V26" s="150"/>
      <c r="W26" s="150"/>
      <c r="X26" s="211"/>
      <c r="Y26" s="212"/>
      <c r="Z26" s="212"/>
      <c r="AA26" s="212"/>
      <c r="AB26" s="212"/>
      <c r="AC26" s="212"/>
      <c r="AD26" s="212"/>
      <c r="AE26" s="212"/>
      <c r="AF26" s="212"/>
      <c r="AG26" s="213"/>
      <c r="AH26" s="152"/>
      <c r="AI26" s="152"/>
    </row>
    <row r="27" spans="2:35" ht="21.75" thickBot="1" x14ac:dyDescent="0.4">
      <c r="B27" s="136" t="s">
        <v>68</v>
      </c>
      <c r="C27" s="142"/>
      <c r="D27" s="142"/>
      <c r="E27" s="142"/>
      <c r="F27" s="142"/>
      <c r="G27" s="142"/>
      <c r="H27" s="142"/>
      <c r="I27" s="142"/>
      <c r="J27" s="142"/>
      <c r="K27" s="143"/>
      <c r="L27" s="143"/>
      <c r="M27" s="143"/>
      <c r="N27" s="143"/>
      <c r="O27" s="192"/>
      <c r="P27" s="193"/>
      <c r="Q27" s="149"/>
      <c r="R27" s="149"/>
      <c r="S27" s="149"/>
      <c r="T27" s="149"/>
      <c r="U27" s="149"/>
      <c r="V27" s="150"/>
      <c r="W27" s="150"/>
      <c r="X27" s="211"/>
      <c r="Y27" s="212"/>
      <c r="Z27" s="212"/>
      <c r="AA27" s="212"/>
      <c r="AB27" s="212"/>
      <c r="AC27" s="212"/>
      <c r="AD27" s="212"/>
      <c r="AE27" s="212"/>
      <c r="AF27" s="212"/>
      <c r="AG27" s="213"/>
      <c r="AH27" s="152"/>
      <c r="AI27" s="152"/>
    </row>
    <row r="28" spans="2:35" ht="21" x14ac:dyDescent="0.35">
      <c r="B28" s="133" t="s">
        <v>69</v>
      </c>
      <c r="C28" s="140"/>
      <c r="D28" s="140"/>
      <c r="E28" s="140"/>
      <c r="F28" s="140"/>
      <c r="G28" s="140"/>
      <c r="H28" s="140"/>
      <c r="I28" s="140"/>
      <c r="J28" s="140"/>
      <c r="K28" s="141"/>
      <c r="L28" s="141"/>
      <c r="M28" s="141"/>
      <c r="N28" s="141"/>
      <c r="O28" s="202"/>
      <c r="P28" s="203"/>
      <c r="Q28" s="149"/>
      <c r="R28" s="149"/>
      <c r="S28" s="149"/>
      <c r="T28" s="149"/>
      <c r="U28" s="149"/>
      <c r="V28" s="150"/>
      <c r="W28" s="150"/>
      <c r="X28" s="211"/>
      <c r="Y28" s="212"/>
      <c r="Z28" s="212"/>
      <c r="AA28" s="212"/>
      <c r="AB28" s="212"/>
      <c r="AC28" s="212"/>
      <c r="AD28" s="212"/>
      <c r="AE28" s="212"/>
      <c r="AF28" s="212"/>
      <c r="AG28" s="213"/>
      <c r="AH28" s="152"/>
      <c r="AI28" s="152"/>
    </row>
    <row r="29" spans="2:35" ht="21" x14ac:dyDescent="0.35">
      <c r="B29" s="74" t="s">
        <v>125</v>
      </c>
      <c r="C29" s="91">
        <v>1</v>
      </c>
      <c r="D29" s="87"/>
      <c r="E29" s="92"/>
      <c r="F29" s="124">
        <v>1</v>
      </c>
      <c r="G29" s="59"/>
      <c r="H29" s="59"/>
      <c r="I29" s="354">
        <v>3</v>
      </c>
      <c r="J29" s="355"/>
      <c r="K29" s="327"/>
      <c r="L29" s="328"/>
      <c r="M29" s="328"/>
      <c r="N29" s="329"/>
      <c r="O29" s="188"/>
      <c r="P29" s="189"/>
      <c r="Q29" s="149"/>
      <c r="R29" s="149"/>
      <c r="S29" s="149"/>
      <c r="T29" s="149"/>
      <c r="U29" s="149"/>
      <c r="V29" s="150"/>
      <c r="W29" s="150"/>
      <c r="X29" s="211"/>
      <c r="Y29" s="212"/>
      <c r="Z29" s="212"/>
      <c r="AA29" s="212"/>
      <c r="AB29" s="212"/>
      <c r="AC29" s="212"/>
      <c r="AD29" s="212"/>
      <c r="AE29" s="212"/>
      <c r="AF29" s="212"/>
      <c r="AG29" s="213"/>
      <c r="AH29" s="152"/>
      <c r="AI29" s="152"/>
    </row>
    <row r="30" spans="2:35" ht="21" x14ac:dyDescent="0.35">
      <c r="B30" s="74" t="s">
        <v>126</v>
      </c>
      <c r="C30" s="91">
        <v>1</v>
      </c>
      <c r="D30" s="87"/>
      <c r="E30" s="92"/>
      <c r="F30" s="124">
        <v>1</v>
      </c>
      <c r="G30" s="59"/>
      <c r="H30" s="59"/>
      <c r="I30" s="338"/>
      <c r="J30" s="339"/>
      <c r="K30" s="327"/>
      <c r="L30" s="328"/>
      <c r="M30" s="328"/>
      <c r="N30" s="329"/>
      <c r="O30" s="188"/>
      <c r="P30" s="189"/>
      <c r="Q30" s="149"/>
      <c r="R30" s="149"/>
      <c r="S30" s="149"/>
      <c r="T30" s="149"/>
      <c r="U30" s="149"/>
      <c r="V30" s="150"/>
      <c r="W30" s="150"/>
      <c r="X30" s="211"/>
      <c r="Y30" s="212"/>
      <c r="Z30" s="212"/>
      <c r="AA30" s="212"/>
      <c r="AB30" s="212"/>
      <c r="AC30" s="212"/>
      <c r="AD30" s="212"/>
      <c r="AE30" s="212"/>
      <c r="AF30" s="212"/>
      <c r="AG30" s="213"/>
      <c r="AH30" s="152"/>
      <c r="AI30" s="152"/>
    </row>
    <row r="31" spans="2:35" ht="21.75" thickBot="1" x14ac:dyDescent="0.4">
      <c r="B31" s="147" t="s">
        <v>127</v>
      </c>
      <c r="C31" s="129">
        <v>1</v>
      </c>
      <c r="D31" s="130"/>
      <c r="E31" s="131"/>
      <c r="F31" s="125">
        <v>1</v>
      </c>
      <c r="G31" s="65"/>
      <c r="H31" s="65"/>
      <c r="I31" s="340"/>
      <c r="J31" s="341"/>
      <c r="K31" s="285"/>
      <c r="L31" s="286"/>
      <c r="M31" s="286"/>
      <c r="N31" s="287"/>
      <c r="O31" s="190"/>
      <c r="P31" s="191"/>
      <c r="Q31" s="149"/>
      <c r="R31" s="149"/>
      <c r="S31" s="149"/>
      <c r="T31" s="149"/>
      <c r="U31" s="149"/>
      <c r="V31" s="150"/>
      <c r="W31" s="150"/>
      <c r="X31" s="214"/>
      <c r="Y31" s="215"/>
      <c r="Z31" s="215"/>
      <c r="AA31" s="215"/>
      <c r="AB31" s="215"/>
      <c r="AC31" s="215"/>
      <c r="AD31" s="215"/>
      <c r="AE31" s="215"/>
      <c r="AF31" s="215"/>
      <c r="AG31" s="216"/>
      <c r="AH31" s="152"/>
      <c r="AI31" s="152"/>
    </row>
    <row r="32" spans="2:35" ht="21.75" thickBot="1" x14ac:dyDescent="0.4">
      <c r="B32" s="136" t="s">
        <v>70</v>
      </c>
      <c r="C32" s="137"/>
      <c r="D32" s="142"/>
      <c r="E32" s="142"/>
      <c r="F32" s="142"/>
      <c r="G32" s="142"/>
      <c r="H32" s="142"/>
      <c r="I32" s="142"/>
      <c r="J32" s="142"/>
      <c r="K32" s="143"/>
      <c r="L32" s="143"/>
      <c r="M32" s="143"/>
      <c r="N32" s="143"/>
      <c r="O32" s="192"/>
      <c r="P32" s="193"/>
      <c r="Q32" s="149"/>
      <c r="R32" s="149"/>
      <c r="S32" s="149"/>
      <c r="T32" s="149"/>
      <c r="U32" s="149"/>
      <c r="V32" s="150"/>
      <c r="W32" s="150"/>
      <c r="X32" s="149"/>
      <c r="Y32" s="149"/>
      <c r="Z32" s="149"/>
      <c r="AA32" s="149"/>
      <c r="AB32" s="149"/>
      <c r="AC32" s="149"/>
      <c r="AD32" s="149"/>
      <c r="AE32" s="149"/>
      <c r="AF32" s="152"/>
      <c r="AG32" s="152"/>
      <c r="AH32" s="152"/>
      <c r="AI32" s="152"/>
    </row>
    <row r="33" spans="2:35" ht="21" x14ac:dyDescent="0.35">
      <c r="B33" s="133" t="s">
        <v>71</v>
      </c>
      <c r="C33" s="132"/>
      <c r="D33" s="140"/>
      <c r="E33" s="140"/>
      <c r="F33" s="140"/>
      <c r="G33" s="140"/>
      <c r="H33" s="140"/>
      <c r="I33" s="140"/>
      <c r="J33" s="140"/>
      <c r="K33" s="141"/>
      <c r="L33" s="141"/>
      <c r="M33" s="141"/>
      <c r="N33" s="141"/>
      <c r="O33" s="202"/>
      <c r="P33" s="203"/>
      <c r="Q33" s="149"/>
      <c r="R33" s="149"/>
      <c r="S33" s="149"/>
      <c r="T33" s="149"/>
      <c r="U33" s="149"/>
      <c r="V33" s="150"/>
      <c r="W33" s="150"/>
      <c r="X33" s="149"/>
      <c r="Y33" s="149"/>
      <c r="Z33" s="149"/>
      <c r="AA33" s="149"/>
      <c r="AB33" s="149"/>
      <c r="AC33" s="149"/>
      <c r="AD33" s="149"/>
      <c r="AE33" s="149"/>
      <c r="AF33" s="152"/>
      <c r="AG33" s="152"/>
      <c r="AH33" s="152"/>
      <c r="AI33" s="152"/>
    </row>
    <row r="34" spans="2:35" ht="21.75" thickBot="1" x14ac:dyDescent="0.4">
      <c r="B34" s="147" t="s">
        <v>129</v>
      </c>
      <c r="C34" s="129">
        <v>1</v>
      </c>
      <c r="D34" s="130"/>
      <c r="E34" s="131"/>
      <c r="F34" s="125">
        <v>1</v>
      </c>
      <c r="G34" s="65"/>
      <c r="H34" s="65"/>
      <c r="I34" s="285">
        <v>1</v>
      </c>
      <c r="J34" s="287"/>
      <c r="K34" s="285"/>
      <c r="L34" s="286"/>
      <c r="M34" s="286"/>
      <c r="N34" s="287"/>
      <c r="O34" s="190"/>
      <c r="P34" s="191"/>
      <c r="Q34" s="149"/>
      <c r="R34" s="149"/>
      <c r="S34" s="149"/>
      <c r="T34" s="149"/>
      <c r="U34" s="149"/>
      <c r="V34" s="150"/>
      <c r="W34" s="150"/>
      <c r="X34" s="149"/>
      <c r="Y34" s="149"/>
      <c r="Z34" s="149"/>
      <c r="AA34" s="149"/>
      <c r="AB34" s="149"/>
      <c r="AC34" s="149"/>
      <c r="AD34" s="149"/>
      <c r="AE34" s="149"/>
      <c r="AF34" s="152"/>
      <c r="AG34" s="152"/>
      <c r="AH34" s="152"/>
      <c r="AI34" s="152"/>
    </row>
    <row r="35" spans="2:35" ht="21" x14ac:dyDescent="0.35">
      <c r="B35" s="123" t="s">
        <v>72</v>
      </c>
      <c r="C35" s="135"/>
      <c r="D35" s="135"/>
      <c r="E35" s="135"/>
      <c r="F35" s="135"/>
      <c r="G35" s="135"/>
      <c r="H35" s="135"/>
      <c r="I35" s="135"/>
      <c r="J35" s="135"/>
      <c r="K35" s="138"/>
      <c r="L35" s="138"/>
      <c r="M35" s="138"/>
      <c r="N35" s="138"/>
      <c r="O35" s="196"/>
      <c r="P35" s="197"/>
      <c r="Q35" s="149"/>
      <c r="R35" s="149"/>
      <c r="S35" s="149"/>
      <c r="T35" s="149"/>
      <c r="U35" s="149"/>
      <c r="V35" s="150"/>
      <c r="W35" s="150"/>
      <c r="X35" s="149"/>
      <c r="Y35" s="149"/>
      <c r="Z35" s="149"/>
      <c r="AA35" s="149"/>
      <c r="AB35" s="149"/>
      <c r="AC35" s="149"/>
      <c r="AD35" s="149"/>
      <c r="AE35" s="149"/>
      <c r="AF35" s="152"/>
      <c r="AG35" s="152"/>
      <c r="AH35" s="152"/>
      <c r="AI35" s="152"/>
    </row>
    <row r="36" spans="2:35" ht="21" x14ac:dyDescent="0.35">
      <c r="B36" s="74" t="s">
        <v>128</v>
      </c>
      <c r="C36" s="91">
        <v>1</v>
      </c>
      <c r="D36" s="87"/>
      <c r="E36" s="92"/>
      <c r="F36" s="124">
        <v>1</v>
      </c>
      <c r="G36" s="59"/>
      <c r="H36" s="59"/>
      <c r="I36" s="354">
        <v>2</v>
      </c>
      <c r="J36" s="355"/>
      <c r="K36" s="327"/>
      <c r="L36" s="328"/>
      <c r="M36" s="328"/>
      <c r="N36" s="329"/>
      <c r="O36" s="188"/>
      <c r="P36" s="189"/>
      <c r="Q36" s="149"/>
      <c r="R36" s="149"/>
      <c r="S36" s="149"/>
      <c r="T36" s="149"/>
      <c r="U36" s="149"/>
      <c r="V36" s="150"/>
      <c r="W36" s="150"/>
      <c r="X36" s="149"/>
      <c r="Y36" s="149"/>
      <c r="Z36" s="149"/>
      <c r="AA36" s="149"/>
      <c r="AB36" s="149"/>
      <c r="AC36" s="149"/>
      <c r="AD36" s="149"/>
      <c r="AE36" s="149"/>
      <c r="AF36" s="152"/>
      <c r="AG36" s="152"/>
      <c r="AH36" s="152"/>
      <c r="AI36" s="152"/>
    </row>
    <row r="37" spans="2:35" ht="21.75" thickBot="1" x14ac:dyDescent="0.4">
      <c r="B37" s="76" t="s">
        <v>130</v>
      </c>
      <c r="C37" s="93">
        <v>1</v>
      </c>
      <c r="D37" s="94"/>
      <c r="E37" s="95"/>
      <c r="F37" s="126">
        <v>1</v>
      </c>
      <c r="G37" s="127"/>
      <c r="H37" s="127"/>
      <c r="I37" s="340"/>
      <c r="J37" s="341"/>
      <c r="K37" s="282"/>
      <c r="L37" s="283"/>
      <c r="M37" s="283"/>
      <c r="N37" s="284"/>
      <c r="O37" s="198"/>
      <c r="P37" s="199"/>
      <c r="Q37" s="149"/>
      <c r="R37" s="149"/>
      <c r="S37" s="149"/>
      <c r="T37" s="149"/>
      <c r="U37" s="149"/>
      <c r="V37" s="150"/>
      <c r="W37" s="150"/>
      <c r="X37" s="149"/>
      <c r="Y37" s="149"/>
      <c r="Z37" s="149"/>
      <c r="AA37" s="149"/>
      <c r="AB37" s="149"/>
      <c r="AC37" s="149"/>
      <c r="AD37" s="149"/>
      <c r="AE37" s="149"/>
      <c r="AF37" s="152"/>
      <c r="AG37" s="152"/>
      <c r="AH37" s="152"/>
      <c r="AI37" s="152"/>
    </row>
    <row r="38" spans="2:35" ht="21.75" thickBot="1" x14ac:dyDescent="0.4">
      <c r="B38" s="136" t="s">
        <v>20</v>
      </c>
      <c r="C38" s="142"/>
      <c r="D38" s="142"/>
      <c r="E38" s="142"/>
      <c r="F38" s="142"/>
      <c r="G38" s="142"/>
      <c r="H38" s="142"/>
      <c r="I38" s="142"/>
      <c r="J38" s="142"/>
      <c r="K38" s="143"/>
      <c r="L38" s="143"/>
      <c r="M38" s="143"/>
      <c r="N38" s="143"/>
      <c r="O38" s="192"/>
      <c r="P38" s="193"/>
      <c r="Q38" s="149"/>
      <c r="R38" s="149"/>
      <c r="S38" s="149"/>
      <c r="T38" s="149"/>
      <c r="U38" s="149"/>
      <c r="V38" s="150"/>
      <c r="W38" s="150"/>
      <c r="X38" s="149"/>
      <c r="Y38" s="149"/>
      <c r="Z38" s="149"/>
      <c r="AA38" s="149"/>
      <c r="AB38" s="149"/>
      <c r="AC38" s="149"/>
      <c r="AD38" s="149"/>
      <c r="AE38" s="149"/>
      <c r="AF38" s="152"/>
      <c r="AG38" s="152"/>
      <c r="AH38" s="152"/>
      <c r="AI38" s="152"/>
    </row>
    <row r="39" spans="2:35" ht="21.75" thickBot="1" x14ac:dyDescent="0.4">
      <c r="B39" s="136" t="s">
        <v>19</v>
      </c>
      <c r="C39" s="142"/>
      <c r="D39" s="142"/>
      <c r="E39" s="142"/>
      <c r="F39" s="142"/>
      <c r="G39" s="142"/>
      <c r="H39" s="142"/>
      <c r="I39" s="142"/>
      <c r="J39" s="142"/>
      <c r="K39" s="143"/>
      <c r="L39" s="143"/>
      <c r="M39" s="143"/>
      <c r="N39" s="143"/>
      <c r="O39" s="192"/>
      <c r="P39" s="193"/>
      <c r="Q39" s="149"/>
      <c r="R39" s="149"/>
      <c r="S39" s="149"/>
      <c r="T39" s="149"/>
      <c r="U39" s="149"/>
      <c r="V39" s="150"/>
      <c r="W39" s="150"/>
      <c r="X39" s="149"/>
      <c r="Y39" s="149"/>
      <c r="Z39" s="149"/>
      <c r="AA39" s="149"/>
      <c r="AB39" s="149"/>
      <c r="AC39" s="149"/>
      <c r="AD39" s="149"/>
      <c r="AE39" s="149"/>
      <c r="AF39" s="152"/>
      <c r="AG39" s="152"/>
      <c r="AH39" s="152"/>
      <c r="AI39" s="152"/>
    </row>
    <row r="40" spans="2:35" ht="21.75" thickBot="1" x14ac:dyDescent="0.4">
      <c r="B40" s="74" t="s">
        <v>131</v>
      </c>
      <c r="C40" s="91">
        <v>1</v>
      </c>
      <c r="D40" s="87"/>
      <c r="E40" s="92"/>
      <c r="F40" s="124">
        <v>1</v>
      </c>
      <c r="G40" s="59"/>
      <c r="H40" s="59"/>
      <c r="I40" s="312">
        <v>1</v>
      </c>
      <c r="J40" s="313"/>
      <c r="K40" s="327"/>
      <c r="L40" s="328"/>
      <c r="M40" s="328"/>
      <c r="N40" s="329"/>
      <c r="O40" s="188"/>
      <c r="P40" s="189"/>
      <c r="Q40" s="149"/>
      <c r="R40" s="149"/>
      <c r="S40" s="149"/>
      <c r="T40" s="149"/>
      <c r="U40" s="149"/>
      <c r="V40" s="150"/>
      <c r="W40" s="150"/>
      <c r="X40" s="149"/>
      <c r="Y40" s="149"/>
      <c r="Z40" s="149"/>
      <c r="AA40" s="149"/>
      <c r="AB40" s="149"/>
      <c r="AC40" s="149"/>
      <c r="AD40" s="149"/>
      <c r="AE40" s="149"/>
      <c r="AF40" s="152"/>
      <c r="AG40" s="152"/>
      <c r="AH40" s="152"/>
      <c r="AI40" s="152"/>
    </row>
    <row r="41" spans="2:35" ht="21.75" thickBot="1" x14ac:dyDescent="0.4">
      <c r="B41" s="136" t="s">
        <v>14</v>
      </c>
      <c r="C41" s="142"/>
      <c r="D41" s="142"/>
      <c r="E41" s="142"/>
      <c r="F41" s="142"/>
      <c r="G41" s="142"/>
      <c r="H41" s="142"/>
      <c r="I41" s="142"/>
      <c r="J41" s="142"/>
      <c r="K41" s="143"/>
      <c r="L41" s="143"/>
      <c r="M41" s="143"/>
      <c r="N41" s="143"/>
      <c r="O41" s="192"/>
      <c r="P41" s="193"/>
      <c r="Q41" s="149"/>
      <c r="R41" s="149"/>
      <c r="S41" s="149"/>
      <c r="T41" s="149"/>
      <c r="U41" s="149"/>
      <c r="V41" s="150"/>
      <c r="W41" s="150"/>
      <c r="X41" s="149"/>
      <c r="Y41" s="149"/>
      <c r="Z41" s="149"/>
      <c r="AA41" s="149"/>
      <c r="AB41" s="149"/>
      <c r="AC41" s="149"/>
      <c r="AD41" s="149"/>
      <c r="AE41" s="149"/>
      <c r="AF41" s="152"/>
      <c r="AG41" s="152"/>
      <c r="AH41" s="152"/>
      <c r="AI41" s="152"/>
    </row>
    <row r="42" spans="2:35" ht="21" x14ac:dyDescent="0.35">
      <c r="B42" s="113" t="s">
        <v>163</v>
      </c>
      <c r="C42" s="91">
        <v>1</v>
      </c>
      <c r="D42" s="87"/>
      <c r="E42" s="92"/>
      <c r="F42" s="124">
        <v>1</v>
      </c>
      <c r="G42" s="59"/>
      <c r="H42" s="59"/>
      <c r="I42" s="336">
        <v>2</v>
      </c>
      <c r="J42" s="337"/>
      <c r="K42" s="327"/>
      <c r="L42" s="328"/>
      <c r="M42" s="328"/>
      <c r="N42" s="329"/>
      <c r="O42" s="188"/>
      <c r="P42" s="189"/>
      <c r="Q42" s="149"/>
      <c r="R42" s="149"/>
      <c r="S42" s="149"/>
      <c r="T42" s="149"/>
      <c r="U42" s="149"/>
      <c r="V42" s="150"/>
      <c r="W42" s="150"/>
      <c r="X42" s="149"/>
      <c r="Y42" s="149"/>
      <c r="Z42" s="149"/>
      <c r="AA42" s="149"/>
      <c r="AB42" s="149"/>
      <c r="AC42" s="149"/>
      <c r="AD42" s="149"/>
      <c r="AE42" s="149"/>
      <c r="AF42" s="152"/>
      <c r="AG42" s="152"/>
      <c r="AH42" s="152"/>
      <c r="AI42" s="152"/>
    </row>
    <row r="43" spans="2:35" ht="21.75" thickBot="1" x14ac:dyDescent="0.4">
      <c r="B43" s="113" t="s">
        <v>164</v>
      </c>
      <c r="C43" s="91">
        <v>1</v>
      </c>
      <c r="D43" s="87"/>
      <c r="E43" s="92"/>
      <c r="F43" s="124">
        <v>1</v>
      </c>
      <c r="G43" s="59"/>
      <c r="H43" s="59"/>
      <c r="I43" s="340"/>
      <c r="J43" s="341"/>
      <c r="K43" s="327"/>
      <c r="L43" s="328"/>
      <c r="M43" s="328"/>
      <c r="N43" s="329"/>
      <c r="O43" s="188"/>
      <c r="P43" s="189"/>
      <c r="Q43" s="149"/>
      <c r="R43" s="149"/>
      <c r="S43" s="149"/>
      <c r="T43" s="149"/>
      <c r="U43" s="149"/>
      <c r="V43" s="150"/>
      <c r="W43" s="150"/>
      <c r="X43" s="149"/>
      <c r="Y43" s="149"/>
      <c r="Z43" s="149"/>
      <c r="AA43" s="149"/>
      <c r="AB43" s="149"/>
      <c r="AC43" s="149"/>
      <c r="AD43" s="149"/>
      <c r="AE43" s="149"/>
      <c r="AF43" s="152"/>
      <c r="AG43" s="152"/>
      <c r="AH43" s="152"/>
      <c r="AI43" s="152"/>
    </row>
    <row r="44" spans="2:35" ht="21.75" thickBot="1" x14ac:dyDescent="0.4">
      <c r="B44" s="136" t="s">
        <v>73</v>
      </c>
      <c r="C44" s="142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92"/>
      <c r="P44" s="193"/>
      <c r="Q44" s="149"/>
      <c r="R44" s="149"/>
      <c r="S44" s="149"/>
      <c r="T44" s="149"/>
      <c r="U44" s="149"/>
      <c r="V44" s="150"/>
      <c r="W44" s="150"/>
      <c r="X44" s="149"/>
      <c r="Y44" s="149"/>
      <c r="Z44" s="149"/>
      <c r="AA44" s="149"/>
      <c r="AB44" s="149"/>
      <c r="AC44" s="149"/>
      <c r="AD44" s="149"/>
      <c r="AE44" s="149"/>
      <c r="AF44" s="152"/>
      <c r="AG44" s="152"/>
      <c r="AH44" s="152"/>
      <c r="AI44" s="152"/>
    </row>
    <row r="45" spans="2:35" ht="21" x14ac:dyDescent="0.35">
      <c r="B45" s="113" t="s">
        <v>158</v>
      </c>
      <c r="C45" s="91">
        <v>1</v>
      </c>
      <c r="D45" s="87"/>
      <c r="E45" s="92"/>
      <c r="F45" s="124">
        <v>1</v>
      </c>
      <c r="G45" s="59"/>
      <c r="H45" s="59"/>
      <c r="I45" s="336">
        <f>F45+F46+G47+F47+F48+F49</f>
        <v>7</v>
      </c>
      <c r="J45" s="337"/>
      <c r="K45" s="327"/>
      <c r="L45" s="328"/>
      <c r="M45" s="328"/>
      <c r="N45" s="329"/>
      <c r="O45" s="188"/>
      <c r="P45" s="189"/>
      <c r="Q45" s="149"/>
      <c r="R45" s="149"/>
      <c r="S45" s="149"/>
      <c r="T45" s="149"/>
      <c r="U45" s="149"/>
      <c r="V45" s="150"/>
      <c r="W45" s="150"/>
      <c r="X45" s="149"/>
      <c r="Y45" s="149"/>
      <c r="Z45" s="149"/>
      <c r="AA45" s="149"/>
      <c r="AB45" s="149"/>
      <c r="AC45" s="149"/>
      <c r="AD45" s="149"/>
      <c r="AE45" s="149"/>
      <c r="AF45" s="152"/>
      <c r="AG45" s="152"/>
      <c r="AH45" s="152"/>
      <c r="AI45" s="152"/>
    </row>
    <row r="46" spans="2:35" ht="21" x14ac:dyDescent="0.35">
      <c r="B46" s="113" t="s">
        <v>159</v>
      </c>
      <c r="C46" s="91">
        <v>1</v>
      </c>
      <c r="D46" s="87"/>
      <c r="E46" s="92"/>
      <c r="F46" s="124">
        <v>1</v>
      </c>
      <c r="G46" s="59"/>
      <c r="H46" s="59"/>
      <c r="I46" s="338"/>
      <c r="J46" s="339"/>
      <c r="K46" s="327"/>
      <c r="L46" s="328"/>
      <c r="M46" s="328"/>
      <c r="N46" s="329"/>
      <c r="O46" s="188"/>
      <c r="P46" s="189"/>
      <c r="Q46" s="149"/>
      <c r="R46" s="149"/>
      <c r="S46" s="149"/>
      <c r="T46" s="149"/>
      <c r="U46" s="149"/>
      <c r="V46" s="150"/>
      <c r="W46" s="150"/>
      <c r="X46" s="149"/>
      <c r="Y46" s="149"/>
      <c r="Z46" s="149"/>
      <c r="AA46" s="149"/>
      <c r="AB46" s="149"/>
      <c r="AC46" s="149"/>
      <c r="AD46" s="149"/>
      <c r="AE46" s="149"/>
      <c r="AF46" s="152"/>
      <c r="AG46" s="152"/>
      <c r="AH46" s="152"/>
      <c r="AI46" s="152"/>
    </row>
    <row r="47" spans="2:35" ht="21" x14ac:dyDescent="0.35">
      <c r="B47" s="113" t="s">
        <v>161</v>
      </c>
      <c r="C47" s="91">
        <v>1</v>
      </c>
      <c r="D47" s="87">
        <v>1</v>
      </c>
      <c r="E47" s="92"/>
      <c r="F47" s="124">
        <v>1</v>
      </c>
      <c r="G47" s="59">
        <v>2</v>
      </c>
      <c r="H47" s="59"/>
      <c r="I47" s="338"/>
      <c r="J47" s="339"/>
      <c r="K47" s="279" t="s">
        <v>279</v>
      </c>
      <c r="L47" s="280"/>
      <c r="M47" s="280"/>
      <c r="N47" s="281"/>
      <c r="O47" s="188"/>
      <c r="P47" s="189" t="s">
        <v>687</v>
      </c>
      <c r="Q47" s="149"/>
      <c r="R47" s="149"/>
      <c r="S47" s="149"/>
      <c r="T47" s="149"/>
      <c r="U47" s="149"/>
      <c r="V47" s="150"/>
      <c r="W47" s="150"/>
      <c r="X47" s="149"/>
      <c r="Y47" s="149"/>
      <c r="Z47" s="149"/>
      <c r="AA47" s="149"/>
      <c r="AB47" s="149"/>
      <c r="AC47" s="149"/>
      <c r="AD47" s="149"/>
      <c r="AE47" s="149"/>
      <c r="AF47" s="152"/>
      <c r="AG47" s="152"/>
      <c r="AH47" s="152"/>
      <c r="AI47" s="152"/>
    </row>
    <row r="48" spans="2:35" ht="21" x14ac:dyDescent="0.35">
      <c r="B48" s="113" t="s">
        <v>160</v>
      </c>
      <c r="C48" s="91">
        <v>1</v>
      </c>
      <c r="D48" s="87"/>
      <c r="E48" s="92"/>
      <c r="F48" s="124">
        <v>1</v>
      </c>
      <c r="G48" s="59"/>
      <c r="H48" s="59"/>
      <c r="I48" s="338"/>
      <c r="J48" s="339"/>
      <c r="K48" s="327"/>
      <c r="L48" s="328"/>
      <c r="M48" s="328"/>
      <c r="N48" s="329"/>
      <c r="O48" s="188"/>
      <c r="P48" s="189"/>
      <c r="Q48" s="149"/>
      <c r="R48" s="149"/>
      <c r="S48" s="149"/>
      <c r="T48" s="149"/>
      <c r="U48" s="149"/>
      <c r="V48" s="150"/>
      <c r="W48" s="150"/>
      <c r="X48" s="149"/>
      <c r="Y48" s="149"/>
      <c r="Z48" s="149"/>
      <c r="AA48" s="149"/>
      <c r="AB48" s="149"/>
      <c r="AC48" s="149"/>
      <c r="AD48" s="149"/>
      <c r="AE48" s="149"/>
      <c r="AF48" s="152"/>
      <c r="AG48" s="152"/>
      <c r="AH48" s="152"/>
      <c r="AI48" s="152"/>
    </row>
    <row r="49" spans="2:35" ht="21.75" thickBot="1" x14ac:dyDescent="0.4">
      <c r="B49" s="113" t="s">
        <v>162</v>
      </c>
      <c r="C49" s="91">
        <v>1</v>
      </c>
      <c r="D49" s="87"/>
      <c r="E49" s="92"/>
      <c r="F49" s="124">
        <v>1</v>
      </c>
      <c r="G49" s="59"/>
      <c r="H49" s="59"/>
      <c r="I49" s="340"/>
      <c r="J49" s="341"/>
      <c r="K49" s="327"/>
      <c r="L49" s="328"/>
      <c r="M49" s="328"/>
      <c r="N49" s="329"/>
      <c r="O49" s="188"/>
      <c r="P49" s="189"/>
      <c r="Q49" s="149"/>
      <c r="R49" s="149"/>
      <c r="S49" s="149"/>
      <c r="T49" s="149"/>
      <c r="U49" s="149"/>
      <c r="V49" s="150"/>
      <c r="W49" s="150"/>
      <c r="X49" s="149"/>
      <c r="Y49" s="149"/>
      <c r="Z49" s="149"/>
      <c r="AA49" s="149"/>
      <c r="AB49" s="149"/>
      <c r="AC49" s="149"/>
      <c r="AD49" s="149"/>
      <c r="AE49" s="149"/>
      <c r="AF49" s="152"/>
      <c r="AG49" s="152"/>
      <c r="AH49" s="152"/>
      <c r="AI49" s="152"/>
    </row>
    <row r="50" spans="2:35" ht="21.75" thickBot="1" x14ac:dyDescent="0.4">
      <c r="B50" s="136" t="s">
        <v>21</v>
      </c>
      <c r="C50" s="142"/>
      <c r="D50" s="142"/>
      <c r="E50" s="142"/>
      <c r="F50" s="142"/>
      <c r="G50" s="142"/>
      <c r="H50" s="142"/>
      <c r="I50" s="142"/>
      <c r="J50" s="142"/>
      <c r="K50" s="143"/>
      <c r="L50" s="143"/>
      <c r="M50" s="143"/>
      <c r="N50" s="143"/>
      <c r="O50" s="192"/>
      <c r="P50" s="193"/>
      <c r="Q50" s="149"/>
      <c r="R50" s="149"/>
      <c r="S50" s="149"/>
      <c r="T50" s="149"/>
      <c r="U50" s="149"/>
      <c r="V50" s="150"/>
      <c r="W50" s="150"/>
      <c r="X50" s="149"/>
      <c r="Y50" s="149"/>
      <c r="Z50" s="149"/>
      <c r="AA50" s="149"/>
      <c r="AB50" s="149"/>
      <c r="AC50" s="149"/>
      <c r="AD50" s="149"/>
      <c r="AE50" s="149"/>
      <c r="AF50" s="152"/>
      <c r="AG50" s="152"/>
      <c r="AH50" s="152"/>
      <c r="AI50" s="152"/>
    </row>
    <row r="51" spans="2:35" ht="21.75" thickBot="1" x14ac:dyDescent="0.4">
      <c r="B51" s="136" t="s">
        <v>12</v>
      </c>
      <c r="C51" s="142"/>
      <c r="D51" s="142"/>
      <c r="E51" s="142"/>
      <c r="F51" s="142"/>
      <c r="G51" s="142"/>
      <c r="H51" s="142"/>
      <c r="I51" s="142"/>
      <c r="J51" s="142"/>
      <c r="K51" s="143"/>
      <c r="L51" s="143"/>
      <c r="M51" s="143"/>
      <c r="N51" s="143"/>
      <c r="O51" s="192"/>
      <c r="P51" s="193"/>
      <c r="Q51" s="149"/>
      <c r="R51" s="149"/>
      <c r="S51" s="149"/>
      <c r="T51" s="149"/>
      <c r="U51" s="149"/>
      <c r="V51" s="150"/>
      <c r="W51" s="150"/>
      <c r="X51" s="149"/>
      <c r="Y51" s="149"/>
      <c r="Z51" s="149"/>
      <c r="AA51" s="149"/>
      <c r="AB51" s="149"/>
      <c r="AC51" s="149"/>
      <c r="AD51" s="149"/>
      <c r="AE51" s="149"/>
      <c r="AF51" s="152"/>
      <c r="AG51" s="152"/>
      <c r="AH51" s="152"/>
      <c r="AI51" s="152"/>
    </row>
    <row r="52" spans="2:35" ht="21.75" thickBot="1" x14ac:dyDescent="0.4">
      <c r="B52" s="136" t="s">
        <v>74</v>
      </c>
      <c r="C52" s="142"/>
      <c r="D52" s="142"/>
      <c r="E52" s="142"/>
      <c r="F52" s="142"/>
      <c r="G52" s="142"/>
      <c r="H52" s="142"/>
      <c r="I52" s="142"/>
      <c r="J52" s="142"/>
      <c r="K52" s="143"/>
      <c r="L52" s="143"/>
      <c r="M52" s="143"/>
      <c r="N52" s="143"/>
      <c r="O52" s="192"/>
      <c r="P52" s="193"/>
      <c r="Q52" s="149"/>
      <c r="R52" s="149"/>
      <c r="S52" s="149"/>
      <c r="T52" s="149"/>
      <c r="U52" s="149"/>
      <c r="V52" s="150"/>
      <c r="W52" s="150"/>
      <c r="X52" s="149"/>
      <c r="Y52" s="149"/>
      <c r="Z52" s="149"/>
      <c r="AA52" s="149"/>
      <c r="AB52" s="149"/>
      <c r="AC52" s="149"/>
      <c r="AD52" s="149"/>
      <c r="AE52" s="149"/>
      <c r="AF52" s="152"/>
      <c r="AG52" s="152"/>
      <c r="AH52" s="152"/>
      <c r="AI52" s="152"/>
    </row>
    <row r="53" spans="2:35" ht="21.75" thickBot="1" x14ac:dyDescent="0.4">
      <c r="B53" s="113" t="s">
        <v>132</v>
      </c>
      <c r="C53" s="91">
        <v>1</v>
      </c>
      <c r="D53" s="87"/>
      <c r="E53" s="92"/>
      <c r="F53" s="124">
        <v>1</v>
      </c>
      <c r="G53" s="59"/>
      <c r="H53" s="59"/>
      <c r="I53" s="312">
        <v>1</v>
      </c>
      <c r="J53" s="313"/>
      <c r="K53" s="327"/>
      <c r="L53" s="328"/>
      <c r="M53" s="328"/>
      <c r="N53" s="329"/>
      <c r="O53" s="188"/>
      <c r="P53" s="189"/>
      <c r="Q53" s="149"/>
      <c r="R53" s="149"/>
      <c r="S53" s="149"/>
      <c r="T53" s="149"/>
      <c r="U53" s="149"/>
      <c r="V53" s="150"/>
      <c r="W53" s="150"/>
      <c r="X53" s="149"/>
      <c r="Y53" s="149"/>
      <c r="Z53" s="149"/>
      <c r="AA53" s="149"/>
      <c r="AB53" s="149"/>
      <c r="AC53" s="149"/>
      <c r="AD53" s="149"/>
      <c r="AE53" s="149"/>
      <c r="AF53" s="152"/>
      <c r="AG53" s="152"/>
      <c r="AH53" s="152"/>
      <c r="AI53" s="152"/>
    </row>
    <row r="54" spans="2:35" ht="21.75" thickBot="1" x14ac:dyDescent="0.4">
      <c r="B54" s="136" t="s">
        <v>75</v>
      </c>
      <c r="C54" s="142"/>
      <c r="D54" s="142"/>
      <c r="E54" s="142"/>
      <c r="F54" s="142"/>
      <c r="G54" s="142"/>
      <c r="H54" s="142"/>
      <c r="I54" s="142"/>
      <c r="J54" s="142"/>
      <c r="K54" s="143"/>
      <c r="L54" s="143"/>
      <c r="M54" s="143"/>
      <c r="N54" s="143"/>
      <c r="O54" s="192"/>
      <c r="P54" s="193"/>
      <c r="Q54" s="149"/>
      <c r="R54" s="149"/>
      <c r="S54" s="149"/>
      <c r="T54" s="149"/>
      <c r="U54" s="149"/>
      <c r="V54" s="150"/>
      <c r="W54" s="150"/>
      <c r="X54" s="149"/>
      <c r="Y54" s="149"/>
      <c r="Z54" s="149"/>
      <c r="AA54" s="149"/>
      <c r="AB54" s="149"/>
      <c r="AC54" s="149"/>
      <c r="AD54" s="149"/>
      <c r="AE54" s="149"/>
      <c r="AF54" s="152"/>
      <c r="AG54" s="152"/>
      <c r="AH54" s="152"/>
      <c r="AI54" s="152"/>
    </row>
    <row r="55" spans="2:35" ht="21" x14ac:dyDescent="0.35">
      <c r="B55" s="113" t="s">
        <v>133</v>
      </c>
      <c r="C55" s="91">
        <v>1</v>
      </c>
      <c r="D55" s="87"/>
      <c r="E55" s="92"/>
      <c r="F55" s="124">
        <v>1</v>
      </c>
      <c r="G55" s="59"/>
      <c r="H55" s="59"/>
      <c r="I55" s="336">
        <v>2</v>
      </c>
      <c r="J55" s="337"/>
      <c r="K55" s="327"/>
      <c r="L55" s="328"/>
      <c r="M55" s="328"/>
      <c r="N55" s="329"/>
      <c r="O55" s="188"/>
      <c r="P55" s="189"/>
      <c r="Q55" s="149"/>
      <c r="R55" s="149"/>
      <c r="S55" s="149"/>
      <c r="T55" s="149"/>
      <c r="U55" s="149"/>
      <c r="V55" s="150"/>
      <c r="W55" s="150"/>
      <c r="X55" s="149"/>
      <c r="Y55" s="149"/>
      <c r="Z55" s="149"/>
      <c r="AA55" s="149"/>
      <c r="AB55" s="149"/>
      <c r="AC55" s="149"/>
      <c r="AD55" s="149"/>
      <c r="AE55" s="149"/>
      <c r="AF55" s="152"/>
      <c r="AG55" s="152"/>
      <c r="AH55" s="152"/>
      <c r="AI55" s="152"/>
    </row>
    <row r="56" spans="2:35" ht="21.75" thickBot="1" x14ac:dyDescent="0.4">
      <c r="B56" s="113" t="s">
        <v>134</v>
      </c>
      <c r="C56" s="91">
        <v>1</v>
      </c>
      <c r="D56" s="87"/>
      <c r="E56" s="92"/>
      <c r="F56" s="124">
        <v>1</v>
      </c>
      <c r="G56" s="59"/>
      <c r="H56" s="59"/>
      <c r="I56" s="340"/>
      <c r="J56" s="341"/>
      <c r="K56" s="327"/>
      <c r="L56" s="328"/>
      <c r="M56" s="328"/>
      <c r="N56" s="329"/>
      <c r="O56" s="188"/>
      <c r="P56" s="189"/>
      <c r="Q56" s="149"/>
      <c r="R56" s="149"/>
      <c r="S56" s="149"/>
      <c r="T56" s="149"/>
      <c r="U56" s="149"/>
      <c r="V56" s="150"/>
      <c r="W56" s="150"/>
      <c r="X56" s="149"/>
      <c r="Y56" s="149"/>
      <c r="Z56" s="149"/>
      <c r="AA56" s="149"/>
      <c r="AB56" s="149"/>
      <c r="AC56" s="149"/>
      <c r="AD56" s="149"/>
      <c r="AE56" s="149"/>
      <c r="AF56" s="152"/>
      <c r="AG56" s="152"/>
      <c r="AH56" s="152"/>
      <c r="AI56" s="152"/>
    </row>
    <row r="57" spans="2:35" ht="21.75" thickBot="1" x14ac:dyDescent="0.4">
      <c r="B57" s="136" t="s">
        <v>76</v>
      </c>
      <c r="C57" s="142"/>
      <c r="D57" s="142"/>
      <c r="E57" s="142"/>
      <c r="F57" s="142"/>
      <c r="G57" s="142"/>
      <c r="H57" s="142"/>
      <c r="I57" s="142"/>
      <c r="J57" s="142"/>
      <c r="K57" s="143"/>
      <c r="L57" s="143"/>
      <c r="M57" s="143"/>
      <c r="N57" s="143"/>
      <c r="O57" s="192"/>
      <c r="P57" s="193"/>
      <c r="Q57" s="149"/>
      <c r="R57" s="149"/>
      <c r="S57" s="149"/>
      <c r="T57" s="149"/>
      <c r="U57" s="149"/>
      <c r="V57" s="150"/>
      <c r="W57" s="150"/>
      <c r="X57" s="149"/>
      <c r="Y57" s="149"/>
      <c r="Z57" s="149"/>
      <c r="AA57" s="149"/>
      <c r="AB57" s="149"/>
      <c r="AC57" s="149"/>
      <c r="AD57" s="149"/>
      <c r="AE57" s="149"/>
      <c r="AF57" s="152"/>
      <c r="AG57" s="152"/>
      <c r="AH57" s="152"/>
      <c r="AI57" s="152"/>
    </row>
    <row r="58" spans="2:35" ht="21.75" thickBot="1" x14ac:dyDescent="0.4">
      <c r="B58" s="113" t="s">
        <v>135</v>
      </c>
      <c r="C58" s="91">
        <v>1</v>
      </c>
      <c r="D58" s="87">
        <v>1</v>
      </c>
      <c r="E58" s="92"/>
      <c r="F58" s="124">
        <v>1</v>
      </c>
      <c r="G58" s="59">
        <v>2</v>
      </c>
      <c r="H58" s="59"/>
      <c r="I58" s="312">
        <v>3</v>
      </c>
      <c r="J58" s="313"/>
      <c r="K58" s="279" t="s">
        <v>279</v>
      </c>
      <c r="L58" s="280"/>
      <c r="M58" s="280"/>
      <c r="N58" s="281"/>
      <c r="O58" s="188"/>
      <c r="P58" s="189" t="s">
        <v>687</v>
      </c>
      <c r="Q58" s="149"/>
      <c r="R58" s="149"/>
      <c r="S58" s="149"/>
      <c r="T58" s="149"/>
      <c r="U58" s="149"/>
      <c r="V58" s="150"/>
      <c r="W58" s="150"/>
      <c r="X58" s="149"/>
      <c r="Y58" s="149"/>
      <c r="Z58" s="149"/>
      <c r="AA58" s="149"/>
      <c r="AB58" s="149"/>
      <c r="AC58" s="149"/>
      <c r="AD58" s="149"/>
      <c r="AE58" s="149"/>
      <c r="AF58" s="152"/>
      <c r="AG58" s="152"/>
      <c r="AH58" s="152"/>
      <c r="AI58" s="152"/>
    </row>
    <row r="59" spans="2:35" ht="21.75" thickBot="1" x14ac:dyDescent="0.4">
      <c r="B59" s="136" t="s">
        <v>77</v>
      </c>
      <c r="C59" s="142"/>
      <c r="D59" s="142"/>
      <c r="E59" s="142"/>
      <c r="F59" s="142"/>
      <c r="G59" s="142"/>
      <c r="H59" s="142"/>
      <c r="I59" s="142"/>
      <c r="J59" s="142"/>
      <c r="K59" s="143"/>
      <c r="L59" s="143"/>
      <c r="M59" s="143"/>
      <c r="N59" s="143"/>
      <c r="O59" s="192"/>
      <c r="P59" s="193"/>
      <c r="Q59" s="149"/>
      <c r="R59" s="149"/>
      <c r="S59" s="149"/>
      <c r="T59" s="149"/>
      <c r="U59" s="149"/>
      <c r="V59" s="150"/>
      <c r="W59" s="150"/>
      <c r="X59" s="149"/>
      <c r="Y59" s="149"/>
      <c r="Z59" s="149"/>
      <c r="AA59" s="149"/>
      <c r="AB59" s="149"/>
      <c r="AC59" s="149"/>
      <c r="AD59" s="149"/>
      <c r="AE59" s="149"/>
      <c r="AF59" s="152"/>
      <c r="AG59" s="152"/>
      <c r="AH59" s="152"/>
      <c r="AI59" s="152"/>
    </row>
    <row r="60" spans="2:35" ht="21" x14ac:dyDescent="0.35">
      <c r="B60" s="113" t="s">
        <v>136</v>
      </c>
      <c r="C60" s="91">
        <v>1</v>
      </c>
      <c r="D60" s="87"/>
      <c r="E60" s="92"/>
      <c r="F60" s="124">
        <v>1</v>
      </c>
      <c r="G60" s="59"/>
      <c r="H60" s="59"/>
      <c r="I60" s="356">
        <v>2</v>
      </c>
      <c r="J60" s="357"/>
      <c r="K60" s="327"/>
      <c r="L60" s="328"/>
      <c r="M60" s="328"/>
      <c r="N60" s="329"/>
      <c r="O60" s="188"/>
      <c r="P60" s="189"/>
      <c r="Q60" s="149"/>
      <c r="R60" s="149"/>
      <c r="S60" s="149"/>
      <c r="T60" s="149"/>
      <c r="U60" s="149"/>
      <c r="V60" s="150"/>
      <c r="W60" s="150"/>
      <c r="X60" s="149"/>
      <c r="Y60" s="149"/>
      <c r="Z60" s="149"/>
      <c r="AA60" s="149"/>
      <c r="AB60" s="149"/>
      <c r="AC60" s="149"/>
      <c r="AD60" s="149"/>
      <c r="AE60" s="149"/>
      <c r="AF60" s="152"/>
      <c r="AG60" s="152"/>
      <c r="AH60" s="152"/>
      <c r="AI60" s="152"/>
    </row>
    <row r="61" spans="2:35" ht="21.75" thickBot="1" x14ac:dyDescent="0.4">
      <c r="B61" s="113" t="s">
        <v>137</v>
      </c>
      <c r="C61" s="91">
        <v>1</v>
      </c>
      <c r="D61" s="87"/>
      <c r="E61" s="92"/>
      <c r="F61" s="124">
        <v>1</v>
      </c>
      <c r="G61" s="59"/>
      <c r="H61" s="59"/>
      <c r="I61" s="358"/>
      <c r="J61" s="359"/>
      <c r="K61" s="327"/>
      <c r="L61" s="328"/>
      <c r="M61" s="328"/>
      <c r="N61" s="329"/>
      <c r="O61" s="188"/>
      <c r="P61" s="189"/>
      <c r="Q61" s="149"/>
      <c r="R61" s="149"/>
      <c r="S61" s="149"/>
      <c r="T61" s="149"/>
      <c r="U61" s="149"/>
      <c r="V61" s="150"/>
      <c r="W61" s="150"/>
      <c r="X61" s="149"/>
      <c r="Y61" s="149"/>
      <c r="Z61" s="149"/>
      <c r="AA61" s="149"/>
      <c r="AB61" s="149"/>
      <c r="AC61" s="149"/>
      <c r="AD61" s="149"/>
      <c r="AE61" s="149"/>
      <c r="AF61" s="152"/>
      <c r="AG61" s="152"/>
      <c r="AH61" s="152"/>
      <c r="AI61" s="152"/>
    </row>
    <row r="62" spans="2:35" ht="21.75" thickBot="1" x14ac:dyDescent="0.4">
      <c r="B62" s="136" t="s">
        <v>13</v>
      </c>
      <c r="C62" s="142"/>
      <c r="D62" s="142"/>
      <c r="E62" s="142"/>
      <c r="F62" s="142"/>
      <c r="G62" s="142"/>
      <c r="H62" s="142"/>
      <c r="I62" s="142"/>
      <c r="J62" s="142"/>
      <c r="K62" s="143"/>
      <c r="L62" s="143"/>
      <c r="M62" s="143"/>
      <c r="N62" s="143"/>
      <c r="O62" s="192"/>
      <c r="P62" s="193"/>
      <c r="Q62" s="149"/>
      <c r="R62" s="149"/>
      <c r="S62" s="149"/>
      <c r="T62" s="149"/>
      <c r="U62" s="149"/>
      <c r="V62" s="150"/>
      <c r="W62" s="150"/>
      <c r="X62" s="149"/>
      <c r="Y62" s="149"/>
      <c r="Z62" s="149"/>
      <c r="AA62" s="149"/>
      <c r="AB62" s="149"/>
      <c r="AC62" s="149"/>
      <c r="AD62" s="149"/>
      <c r="AE62" s="149"/>
      <c r="AF62" s="152"/>
      <c r="AG62" s="152"/>
      <c r="AH62" s="152"/>
      <c r="AI62" s="152"/>
    </row>
    <row r="63" spans="2:35" ht="21" x14ac:dyDescent="0.35">
      <c r="B63" s="113" t="s">
        <v>35</v>
      </c>
      <c r="C63" s="91">
        <v>1</v>
      </c>
      <c r="D63" s="87"/>
      <c r="E63" s="92"/>
      <c r="F63" s="124">
        <v>1</v>
      </c>
      <c r="G63" s="59"/>
      <c r="H63" s="59"/>
      <c r="I63" s="356">
        <v>2</v>
      </c>
      <c r="J63" s="357"/>
      <c r="K63" s="327"/>
      <c r="L63" s="328"/>
      <c r="M63" s="328"/>
      <c r="N63" s="329"/>
      <c r="O63" s="188"/>
      <c r="P63" s="189"/>
      <c r="Q63" s="149"/>
      <c r="R63" s="149"/>
      <c r="S63" s="149"/>
      <c r="T63" s="149"/>
      <c r="U63" s="149"/>
      <c r="V63" s="150"/>
      <c r="W63" s="150"/>
      <c r="X63" s="149"/>
      <c r="Y63" s="149"/>
      <c r="Z63" s="149"/>
      <c r="AA63" s="149"/>
      <c r="AB63" s="149"/>
      <c r="AC63" s="149"/>
      <c r="AD63" s="149"/>
      <c r="AE63" s="149"/>
      <c r="AF63" s="152"/>
      <c r="AG63" s="152"/>
      <c r="AH63" s="152"/>
      <c r="AI63" s="152"/>
    </row>
    <row r="64" spans="2:35" ht="21.75" thickBot="1" x14ac:dyDescent="0.4">
      <c r="B64" s="113" t="s">
        <v>138</v>
      </c>
      <c r="C64" s="91"/>
      <c r="D64" s="87"/>
      <c r="E64" s="92">
        <v>1</v>
      </c>
      <c r="F64" s="124"/>
      <c r="G64" s="59"/>
      <c r="H64" s="59">
        <v>1</v>
      </c>
      <c r="I64" s="358"/>
      <c r="J64" s="359"/>
      <c r="K64" s="330" t="s">
        <v>283</v>
      </c>
      <c r="L64" s="331"/>
      <c r="M64" s="331"/>
      <c r="N64" s="332"/>
      <c r="O64" s="188"/>
      <c r="P64" s="189" t="s">
        <v>687</v>
      </c>
      <c r="Q64" s="149"/>
      <c r="R64" s="149"/>
      <c r="S64" s="149"/>
      <c r="T64" s="149"/>
      <c r="U64" s="149"/>
      <c r="V64" s="150"/>
      <c r="W64" s="150"/>
      <c r="X64" s="149"/>
      <c r="Y64" s="149"/>
      <c r="Z64" s="149"/>
      <c r="AA64" s="149"/>
      <c r="AB64" s="149"/>
      <c r="AC64" s="149"/>
      <c r="AD64" s="149"/>
      <c r="AE64" s="149"/>
      <c r="AF64" s="152"/>
      <c r="AG64" s="152"/>
      <c r="AH64" s="152"/>
      <c r="AI64" s="152"/>
    </row>
    <row r="65" spans="2:35" ht="21.75" thickBot="1" x14ac:dyDescent="0.4">
      <c r="B65" s="136" t="s">
        <v>78</v>
      </c>
      <c r="C65" s="142"/>
      <c r="D65" s="142"/>
      <c r="E65" s="142"/>
      <c r="F65" s="142"/>
      <c r="G65" s="142"/>
      <c r="H65" s="142"/>
      <c r="I65" s="142"/>
      <c r="J65" s="142"/>
      <c r="K65" s="143"/>
      <c r="L65" s="143"/>
      <c r="M65" s="143"/>
      <c r="N65" s="143"/>
      <c r="O65" s="192"/>
      <c r="P65" s="193"/>
      <c r="Q65" s="149"/>
      <c r="R65" s="149"/>
      <c r="S65" s="149"/>
      <c r="T65" s="149"/>
      <c r="U65" s="149"/>
      <c r="V65" s="150"/>
      <c r="W65" s="150"/>
      <c r="X65" s="149"/>
      <c r="Y65" s="149"/>
      <c r="Z65" s="149"/>
      <c r="AA65" s="149"/>
      <c r="AB65" s="149"/>
      <c r="AC65" s="149"/>
      <c r="AD65" s="149"/>
      <c r="AE65" s="149"/>
      <c r="AF65" s="152"/>
      <c r="AG65" s="152"/>
      <c r="AH65" s="152"/>
      <c r="AI65" s="152"/>
    </row>
    <row r="66" spans="2:35" ht="21.75" thickBot="1" x14ac:dyDescent="0.4">
      <c r="B66" s="113" t="s">
        <v>139</v>
      </c>
      <c r="C66" s="91">
        <v>1</v>
      </c>
      <c r="D66" s="87"/>
      <c r="E66" s="92"/>
      <c r="F66" s="124">
        <v>1</v>
      </c>
      <c r="G66" s="59"/>
      <c r="H66" s="59"/>
      <c r="I66" s="338">
        <v>1</v>
      </c>
      <c r="J66" s="342"/>
      <c r="K66" s="327"/>
      <c r="L66" s="328"/>
      <c r="M66" s="328"/>
      <c r="N66" s="329"/>
      <c r="O66" s="188"/>
      <c r="P66" s="189"/>
      <c r="Q66" s="149"/>
      <c r="R66" s="149"/>
      <c r="S66" s="149"/>
      <c r="T66" s="149"/>
      <c r="U66" s="149"/>
      <c r="V66" s="150"/>
      <c r="W66" s="150"/>
      <c r="X66" s="149"/>
      <c r="Y66" s="149"/>
      <c r="Z66" s="149"/>
      <c r="AA66" s="149"/>
      <c r="AB66" s="149"/>
      <c r="AC66" s="149"/>
      <c r="AD66" s="149"/>
      <c r="AE66" s="149"/>
      <c r="AF66" s="152"/>
      <c r="AG66" s="152"/>
      <c r="AH66" s="152"/>
      <c r="AI66" s="152"/>
    </row>
    <row r="67" spans="2:35" ht="21.75" thickBot="1" x14ac:dyDescent="0.4">
      <c r="B67" s="136" t="s">
        <v>79</v>
      </c>
      <c r="C67" s="142"/>
      <c r="D67" s="142"/>
      <c r="E67" s="142"/>
      <c r="F67" s="142"/>
      <c r="G67" s="142"/>
      <c r="H67" s="142"/>
      <c r="I67" s="167"/>
      <c r="J67" s="167"/>
      <c r="K67" s="143"/>
      <c r="L67" s="143"/>
      <c r="M67" s="143"/>
      <c r="N67" s="143"/>
      <c r="O67" s="192"/>
      <c r="P67" s="193"/>
      <c r="Q67" s="149"/>
      <c r="R67" s="149"/>
      <c r="S67" s="149"/>
      <c r="T67" s="149"/>
      <c r="U67" s="149"/>
      <c r="V67" s="150"/>
      <c r="W67" s="150"/>
      <c r="X67" s="149"/>
      <c r="Y67" s="149"/>
      <c r="Z67" s="149"/>
      <c r="AA67" s="149"/>
      <c r="AB67" s="149"/>
      <c r="AC67" s="149"/>
      <c r="AD67" s="149"/>
      <c r="AE67" s="149"/>
      <c r="AF67" s="152"/>
      <c r="AG67" s="152"/>
      <c r="AH67" s="152"/>
      <c r="AI67" s="152"/>
    </row>
    <row r="68" spans="2:35" ht="21.75" thickBot="1" x14ac:dyDescent="0.4">
      <c r="B68" s="136" t="s">
        <v>80</v>
      </c>
      <c r="C68" s="142"/>
      <c r="D68" s="142"/>
      <c r="E68" s="142"/>
      <c r="F68" s="142"/>
      <c r="G68" s="142"/>
      <c r="H68" s="142"/>
      <c r="I68" s="167"/>
      <c r="J68" s="167"/>
      <c r="K68" s="143"/>
      <c r="L68" s="143"/>
      <c r="M68" s="143"/>
      <c r="N68" s="143"/>
      <c r="O68" s="192"/>
      <c r="P68" s="193"/>
      <c r="Q68" s="149"/>
      <c r="R68" s="149"/>
      <c r="S68" s="149"/>
      <c r="T68" s="149"/>
      <c r="U68" s="149"/>
      <c r="V68" s="150"/>
      <c r="W68" s="150"/>
      <c r="X68" s="149"/>
      <c r="Y68" s="149"/>
      <c r="Z68" s="149"/>
      <c r="AA68" s="149"/>
      <c r="AB68" s="149"/>
      <c r="AC68" s="149"/>
      <c r="AD68" s="149"/>
      <c r="AE68" s="149"/>
      <c r="AF68" s="152"/>
      <c r="AG68" s="152"/>
      <c r="AH68" s="152"/>
      <c r="AI68" s="152"/>
    </row>
    <row r="69" spans="2:35" ht="21.75" thickBot="1" x14ac:dyDescent="0.4">
      <c r="B69" s="136" t="s">
        <v>81</v>
      </c>
      <c r="C69" s="142"/>
      <c r="D69" s="142"/>
      <c r="E69" s="142"/>
      <c r="F69" s="142"/>
      <c r="G69" s="142"/>
      <c r="H69" s="142"/>
      <c r="I69" s="167"/>
      <c r="J69" s="167"/>
      <c r="K69" s="143"/>
      <c r="L69" s="143"/>
      <c r="M69" s="143"/>
      <c r="N69" s="143"/>
      <c r="O69" s="192"/>
      <c r="P69" s="193"/>
      <c r="Q69" s="149"/>
      <c r="R69" s="149"/>
      <c r="S69" s="149"/>
      <c r="T69" s="149"/>
      <c r="U69" s="149"/>
      <c r="V69" s="150"/>
      <c r="W69" s="150"/>
      <c r="X69" s="149"/>
      <c r="Y69" s="149"/>
      <c r="Z69" s="149"/>
      <c r="AA69" s="149"/>
      <c r="AB69" s="149"/>
      <c r="AC69" s="149"/>
      <c r="AD69" s="149"/>
      <c r="AE69" s="149"/>
      <c r="AF69" s="152"/>
      <c r="AG69" s="152"/>
      <c r="AH69" s="152"/>
      <c r="AI69" s="152"/>
    </row>
    <row r="70" spans="2:35" ht="21" x14ac:dyDescent="0.35">
      <c r="B70" s="113" t="s">
        <v>140</v>
      </c>
      <c r="C70" s="91"/>
      <c r="D70" s="87">
        <v>1</v>
      </c>
      <c r="E70" s="92"/>
      <c r="F70" s="124"/>
      <c r="G70" s="59">
        <v>2</v>
      </c>
      <c r="H70" s="59"/>
      <c r="I70" s="336">
        <v>4</v>
      </c>
      <c r="J70" s="337"/>
      <c r="K70" s="279" t="s">
        <v>279</v>
      </c>
      <c r="L70" s="280"/>
      <c r="M70" s="280"/>
      <c r="N70" s="281"/>
      <c r="O70" s="188"/>
      <c r="P70" s="189" t="s">
        <v>687</v>
      </c>
      <c r="Q70" s="149"/>
      <c r="R70" s="149"/>
      <c r="S70" s="149"/>
      <c r="T70" s="149"/>
      <c r="U70" s="149"/>
      <c r="V70" s="150"/>
      <c r="W70" s="150"/>
      <c r="X70" s="149"/>
      <c r="Y70" s="149"/>
      <c r="Z70" s="149"/>
      <c r="AA70" s="149"/>
      <c r="AB70" s="149"/>
      <c r="AC70" s="149"/>
      <c r="AD70" s="149"/>
      <c r="AE70" s="149"/>
      <c r="AF70" s="152"/>
      <c r="AG70" s="152"/>
      <c r="AH70" s="152"/>
      <c r="AI70" s="152"/>
    </row>
    <row r="71" spans="2:35" ht="21.75" thickBot="1" x14ac:dyDescent="0.4">
      <c r="B71" s="113" t="s">
        <v>141</v>
      </c>
      <c r="C71" s="91"/>
      <c r="D71" s="87">
        <v>1</v>
      </c>
      <c r="E71" s="92"/>
      <c r="F71" s="124"/>
      <c r="G71" s="59">
        <v>2</v>
      </c>
      <c r="H71" s="59"/>
      <c r="I71" s="340"/>
      <c r="J71" s="341"/>
      <c r="K71" s="279" t="s">
        <v>279</v>
      </c>
      <c r="L71" s="280"/>
      <c r="M71" s="280"/>
      <c r="N71" s="281"/>
      <c r="O71" s="188"/>
      <c r="P71" s="189" t="s">
        <v>687</v>
      </c>
      <c r="Q71" s="149"/>
      <c r="R71" s="149"/>
      <c r="S71" s="149"/>
      <c r="T71" s="149"/>
      <c r="U71" s="149"/>
      <c r="V71" s="150"/>
      <c r="W71" s="150"/>
      <c r="X71" s="149"/>
      <c r="Y71" s="149"/>
      <c r="Z71" s="149"/>
      <c r="AA71" s="149"/>
      <c r="AB71" s="149"/>
      <c r="AC71" s="149"/>
      <c r="AD71" s="149"/>
      <c r="AE71" s="149"/>
      <c r="AF71" s="152"/>
      <c r="AG71" s="152"/>
      <c r="AH71" s="152"/>
      <c r="AI71" s="152"/>
    </row>
    <row r="72" spans="2:35" ht="21.75" thickBot="1" x14ac:dyDescent="0.4">
      <c r="B72" s="136" t="s">
        <v>82</v>
      </c>
      <c r="C72" s="142"/>
      <c r="D72" s="142"/>
      <c r="E72" s="142"/>
      <c r="F72" s="142"/>
      <c r="G72" s="142"/>
      <c r="H72" s="142"/>
      <c r="I72" s="167"/>
      <c r="J72" s="167"/>
      <c r="K72" s="143"/>
      <c r="L72" s="143"/>
      <c r="M72" s="143"/>
      <c r="N72" s="143"/>
      <c r="O72" s="192"/>
      <c r="P72" s="193"/>
      <c r="Q72" s="149"/>
      <c r="R72" s="149"/>
      <c r="S72" s="149"/>
      <c r="T72" s="149"/>
      <c r="U72" s="149"/>
      <c r="V72" s="150"/>
      <c r="W72" s="150"/>
      <c r="X72" s="149"/>
      <c r="Y72" s="149"/>
      <c r="Z72" s="149"/>
      <c r="AA72" s="149"/>
      <c r="AB72" s="149"/>
      <c r="AC72" s="149"/>
      <c r="AD72" s="149"/>
      <c r="AE72" s="149"/>
      <c r="AF72" s="152"/>
      <c r="AG72" s="152"/>
      <c r="AH72" s="152"/>
      <c r="AI72" s="152"/>
    </row>
    <row r="73" spans="2:35" ht="21.75" thickBot="1" x14ac:dyDescent="0.4">
      <c r="B73" s="113" t="s">
        <v>142</v>
      </c>
      <c r="C73" s="91"/>
      <c r="D73" s="87">
        <v>1</v>
      </c>
      <c r="E73" s="92"/>
      <c r="F73" s="124"/>
      <c r="G73" s="59">
        <v>2</v>
      </c>
      <c r="H73" s="59"/>
      <c r="I73" s="338">
        <v>2</v>
      </c>
      <c r="J73" s="342"/>
      <c r="K73" s="279" t="s">
        <v>279</v>
      </c>
      <c r="L73" s="280"/>
      <c r="M73" s="280"/>
      <c r="N73" s="281"/>
      <c r="O73" s="188"/>
      <c r="P73" s="189" t="s">
        <v>687</v>
      </c>
      <c r="Q73" s="149"/>
      <c r="R73" s="149"/>
      <c r="S73" s="149"/>
      <c r="T73" s="149"/>
      <c r="U73" s="149"/>
      <c r="V73" s="150"/>
      <c r="W73" s="150"/>
      <c r="X73" s="149"/>
      <c r="Y73" s="149"/>
      <c r="Z73" s="149"/>
      <c r="AA73" s="149"/>
      <c r="AB73" s="149"/>
      <c r="AC73" s="149"/>
      <c r="AD73" s="149"/>
      <c r="AE73" s="149"/>
      <c r="AF73" s="152"/>
      <c r="AG73" s="152"/>
      <c r="AH73" s="152"/>
      <c r="AI73" s="152"/>
    </row>
    <row r="74" spans="2:35" ht="21.75" thickBot="1" x14ac:dyDescent="0.4">
      <c r="B74" s="136" t="s">
        <v>83</v>
      </c>
      <c r="C74" s="142"/>
      <c r="D74" s="142"/>
      <c r="E74" s="142"/>
      <c r="F74" s="142"/>
      <c r="G74" s="142"/>
      <c r="H74" s="142"/>
      <c r="I74" s="167"/>
      <c r="J74" s="167"/>
      <c r="K74" s="143"/>
      <c r="L74" s="143"/>
      <c r="M74" s="143"/>
      <c r="N74" s="143"/>
      <c r="O74" s="192"/>
      <c r="P74" s="193"/>
      <c r="Q74" s="149"/>
      <c r="R74" s="149"/>
      <c r="S74" s="149"/>
      <c r="T74" s="149"/>
      <c r="U74" s="149"/>
      <c r="V74" s="150"/>
      <c r="W74" s="150"/>
      <c r="X74" s="149"/>
      <c r="Y74" s="149"/>
      <c r="Z74" s="149"/>
      <c r="AA74" s="149"/>
      <c r="AB74" s="149"/>
      <c r="AC74" s="149"/>
      <c r="AD74" s="149"/>
      <c r="AE74" s="149"/>
      <c r="AF74" s="152"/>
      <c r="AG74" s="152"/>
      <c r="AH74" s="152"/>
      <c r="AI74" s="152"/>
    </row>
    <row r="75" spans="2:35" ht="21" x14ac:dyDescent="0.35">
      <c r="B75" s="113" t="s">
        <v>143</v>
      </c>
      <c r="C75" s="91">
        <v>1</v>
      </c>
      <c r="D75" s="87"/>
      <c r="E75" s="92"/>
      <c r="F75" s="124">
        <v>1</v>
      </c>
      <c r="G75" s="59"/>
      <c r="H75" s="59"/>
      <c r="I75" s="336">
        <v>2</v>
      </c>
      <c r="J75" s="337"/>
      <c r="K75" s="327"/>
      <c r="L75" s="328"/>
      <c r="M75" s="328"/>
      <c r="N75" s="329"/>
      <c r="O75" s="188"/>
      <c r="P75" s="189"/>
      <c r="Q75" s="149"/>
      <c r="R75" s="149"/>
      <c r="S75" s="149"/>
      <c r="T75" s="149"/>
      <c r="U75" s="149"/>
      <c r="V75" s="150"/>
      <c r="W75" s="150"/>
      <c r="X75" s="149"/>
      <c r="Y75" s="149"/>
      <c r="Z75" s="149"/>
      <c r="AA75" s="149"/>
      <c r="AB75" s="149"/>
      <c r="AC75" s="149"/>
      <c r="AD75" s="149"/>
      <c r="AE75" s="149"/>
      <c r="AF75" s="152"/>
      <c r="AG75" s="152"/>
      <c r="AH75" s="152"/>
      <c r="AI75" s="152"/>
    </row>
    <row r="76" spans="2:35" ht="21.75" thickBot="1" x14ac:dyDescent="0.4">
      <c r="B76" s="113" t="s">
        <v>144</v>
      </c>
      <c r="C76" s="91">
        <v>1</v>
      </c>
      <c r="D76" s="87"/>
      <c r="E76" s="92"/>
      <c r="F76" s="124">
        <v>1</v>
      </c>
      <c r="G76" s="59"/>
      <c r="H76" s="59"/>
      <c r="I76" s="340"/>
      <c r="J76" s="341"/>
      <c r="K76" s="327"/>
      <c r="L76" s="328"/>
      <c r="M76" s="328"/>
      <c r="N76" s="329"/>
      <c r="O76" s="188"/>
      <c r="P76" s="189"/>
      <c r="Q76" s="149"/>
      <c r="R76" s="149"/>
      <c r="S76" s="149"/>
      <c r="T76" s="149"/>
      <c r="U76" s="149"/>
      <c r="V76" s="150"/>
      <c r="W76" s="150"/>
      <c r="X76" s="149"/>
      <c r="Y76" s="149"/>
      <c r="Z76" s="149"/>
      <c r="AA76" s="149"/>
      <c r="AB76" s="149"/>
      <c r="AC76" s="149"/>
      <c r="AD76" s="149"/>
      <c r="AE76" s="149"/>
      <c r="AF76" s="152"/>
      <c r="AG76" s="152"/>
      <c r="AH76" s="152"/>
      <c r="AI76" s="152"/>
    </row>
    <row r="77" spans="2:35" ht="21.75" thickBot="1" x14ac:dyDescent="0.4">
      <c r="B77" s="136" t="s">
        <v>84</v>
      </c>
      <c r="C77" s="142"/>
      <c r="D77" s="142"/>
      <c r="E77" s="142"/>
      <c r="F77" s="142"/>
      <c r="G77" s="142"/>
      <c r="H77" s="142"/>
      <c r="I77" s="167"/>
      <c r="J77" s="167"/>
      <c r="K77" s="143"/>
      <c r="L77" s="143"/>
      <c r="M77" s="143"/>
      <c r="N77" s="143"/>
      <c r="O77" s="192"/>
      <c r="P77" s="193"/>
      <c r="Q77" s="149"/>
      <c r="R77" s="149"/>
      <c r="S77" s="149"/>
      <c r="T77" s="149"/>
      <c r="U77" s="149"/>
      <c r="V77" s="150"/>
      <c r="W77" s="150"/>
      <c r="X77" s="149"/>
      <c r="Y77" s="149"/>
      <c r="Z77" s="149"/>
      <c r="AA77" s="149"/>
      <c r="AB77" s="149"/>
      <c r="AC77" s="149"/>
      <c r="AD77" s="149"/>
      <c r="AE77" s="149"/>
      <c r="AF77" s="152"/>
      <c r="AG77" s="152"/>
      <c r="AH77" s="152"/>
      <c r="AI77" s="152"/>
    </row>
    <row r="78" spans="2:35" ht="21.75" thickBot="1" x14ac:dyDescent="0.4">
      <c r="B78" s="113" t="s">
        <v>145</v>
      </c>
      <c r="C78" s="91">
        <v>1</v>
      </c>
      <c r="D78" s="87"/>
      <c r="E78" s="92"/>
      <c r="F78" s="124">
        <v>1</v>
      </c>
      <c r="G78" s="59"/>
      <c r="H78" s="59"/>
      <c r="I78" s="338">
        <v>1</v>
      </c>
      <c r="J78" s="342"/>
      <c r="K78" s="327"/>
      <c r="L78" s="328"/>
      <c r="M78" s="328"/>
      <c r="N78" s="329"/>
      <c r="O78" s="188"/>
      <c r="P78" s="189"/>
      <c r="Q78" s="149"/>
      <c r="R78" s="149"/>
      <c r="S78" s="149"/>
      <c r="T78" s="149"/>
      <c r="U78" s="149"/>
      <c r="V78" s="150"/>
      <c r="W78" s="150"/>
      <c r="X78" s="149"/>
      <c r="Y78" s="149"/>
      <c r="Z78" s="149"/>
      <c r="AA78" s="149"/>
      <c r="AB78" s="149"/>
      <c r="AC78" s="149"/>
      <c r="AD78" s="149"/>
      <c r="AE78" s="149"/>
      <c r="AF78" s="152"/>
      <c r="AG78" s="152"/>
      <c r="AH78" s="152"/>
      <c r="AI78" s="152"/>
    </row>
    <row r="79" spans="2:35" ht="21.75" thickBot="1" x14ac:dyDescent="0.4">
      <c r="B79" s="136" t="s">
        <v>85</v>
      </c>
      <c r="C79" s="142"/>
      <c r="D79" s="142"/>
      <c r="E79" s="142"/>
      <c r="F79" s="142"/>
      <c r="G79" s="142"/>
      <c r="H79" s="142"/>
      <c r="I79" s="167"/>
      <c r="J79" s="167"/>
      <c r="K79" s="143"/>
      <c r="L79" s="143"/>
      <c r="M79" s="143"/>
      <c r="N79" s="143"/>
      <c r="O79" s="192"/>
      <c r="P79" s="193"/>
      <c r="Q79" s="149"/>
      <c r="R79" s="149"/>
      <c r="S79" s="149"/>
      <c r="T79" s="149"/>
      <c r="U79" s="149"/>
      <c r="V79" s="150"/>
      <c r="W79" s="150"/>
      <c r="X79" s="149"/>
      <c r="Y79" s="149"/>
      <c r="Z79" s="149"/>
      <c r="AA79" s="149"/>
      <c r="AB79" s="149"/>
      <c r="AC79" s="149"/>
      <c r="AD79" s="149"/>
      <c r="AE79" s="149"/>
      <c r="AF79" s="152"/>
      <c r="AG79" s="152"/>
      <c r="AH79" s="152"/>
      <c r="AI79" s="152"/>
    </row>
    <row r="80" spans="2:35" ht="21.75" thickBot="1" x14ac:dyDescent="0.4">
      <c r="B80" s="136" t="s">
        <v>86</v>
      </c>
      <c r="C80" s="142"/>
      <c r="D80" s="142"/>
      <c r="E80" s="142"/>
      <c r="F80" s="142"/>
      <c r="G80" s="142"/>
      <c r="H80" s="142"/>
      <c r="I80" s="167"/>
      <c r="J80" s="167"/>
      <c r="K80" s="143"/>
      <c r="L80" s="143"/>
      <c r="M80" s="143"/>
      <c r="N80" s="143"/>
      <c r="O80" s="192"/>
      <c r="P80" s="193"/>
      <c r="Q80" s="149"/>
      <c r="R80" s="149"/>
      <c r="S80" s="149"/>
      <c r="T80" s="149"/>
      <c r="U80" s="149"/>
      <c r="V80" s="150"/>
      <c r="W80" s="150"/>
      <c r="X80" s="149"/>
      <c r="Y80" s="149"/>
      <c r="Z80" s="149"/>
      <c r="AA80" s="149"/>
      <c r="AB80" s="149"/>
      <c r="AC80" s="149"/>
      <c r="AD80" s="149"/>
      <c r="AE80" s="149"/>
      <c r="AF80" s="152"/>
      <c r="AG80" s="152"/>
      <c r="AH80" s="152"/>
      <c r="AI80" s="152"/>
    </row>
    <row r="81" spans="2:35" ht="21.75" thickBot="1" x14ac:dyDescent="0.4">
      <c r="B81" s="136" t="s">
        <v>87</v>
      </c>
      <c r="C81" s="142"/>
      <c r="D81" s="142"/>
      <c r="E81" s="142"/>
      <c r="F81" s="142"/>
      <c r="G81" s="142"/>
      <c r="H81" s="142"/>
      <c r="I81" s="167"/>
      <c r="J81" s="167"/>
      <c r="K81" s="143"/>
      <c r="L81" s="143"/>
      <c r="M81" s="143"/>
      <c r="N81" s="143"/>
      <c r="O81" s="192"/>
      <c r="P81" s="193"/>
      <c r="Q81" s="149"/>
      <c r="R81" s="149"/>
      <c r="S81" s="149"/>
      <c r="T81" s="149"/>
      <c r="U81" s="149"/>
      <c r="V81" s="150"/>
      <c r="W81" s="150"/>
      <c r="X81" s="149"/>
      <c r="Y81" s="149"/>
      <c r="Z81" s="149"/>
      <c r="AA81" s="149"/>
      <c r="AB81" s="149"/>
      <c r="AC81" s="149"/>
      <c r="AD81" s="149"/>
      <c r="AE81" s="149"/>
      <c r="AF81" s="152"/>
      <c r="AG81" s="152"/>
      <c r="AH81" s="152"/>
      <c r="AI81" s="152"/>
    </row>
    <row r="82" spans="2:35" ht="21" x14ac:dyDescent="0.35">
      <c r="B82" s="113" t="s">
        <v>146</v>
      </c>
      <c r="C82" s="91">
        <v>1</v>
      </c>
      <c r="D82" s="87"/>
      <c r="E82" s="92"/>
      <c r="F82" s="124">
        <v>1</v>
      </c>
      <c r="G82" s="59"/>
      <c r="H82" s="59"/>
      <c r="I82" s="336">
        <v>3</v>
      </c>
      <c r="J82" s="337"/>
      <c r="K82" s="327"/>
      <c r="L82" s="328"/>
      <c r="M82" s="328"/>
      <c r="N82" s="329"/>
      <c r="O82" s="188"/>
      <c r="P82" s="189"/>
      <c r="Q82" s="149"/>
      <c r="R82" s="149"/>
      <c r="S82" s="149"/>
      <c r="T82" s="149"/>
      <c r="U82" s="149"/>
      <c r="V82" s="150"/>
      <c r="W82" s="150"/>
      <c r="X82" s="149"/>
      <c r="Y82" s="149"/>
      <c r="Z82" s="149"/>
      <c r="AA82" s="149"/>
      <c r="AB82" s="149"/>
      <c r="AC82" s="149"/>
      <c r="AD82" s="149"/>
      <c r="AE82" s="149"/>
      <c r="AF82" s="152"/>
      <c r="AG82" s="152"/>
      <c r="AH82" s="152"/>
      <c r="AI82" s="152"/>
    </row>
    <row r="83" spans="2:35" ht="21" x14ac:dyDescent="0.35">
      <c r="B83" s="113" t="s">
        <v>147</v>
      </c>
      <c r="C83" s="91">
        <v>1</v>
      </c>
      <c r="D83" s="87"/>
      <c r="E83" s="92"/>
      <c r="F83" s="124">
        <v>1</v>
      </c>
      <c r="G83" s="59"/>
      <c r="H83" s="59"/>
      <c r="I83" s="338"/>
      <c r="J83" s="339"/>
      <c r="K83" s="327"/>
      <c r="L83" s="328"/>
      <c r="M83" s="328"/>
      <c r="N83" s="329"/>
      <c r="O83" s="188"/>
      <c r="P83" s="189"/>
      <c r="Q83" s="149"/>
      <c r="R83" s="149"/>
      <c r="S83" s="149"/>
      <c r="T83" s="149"/>
      <c r="U83" s="149"/>
      <c r="V83" s="150"/>
      <c r="W83" s="150"/>
      <c r="X83" s="149"/>
      <c r="Y83" s="149"/>
      <c r="Z83" s="149"/>
      <c r="AA83" s="149"/>
      <c r="AB83" s="149"/>
      <c r="AC83" s="149"/>
      <c r="AD83" s="149"/>
      <c r="AE83" s="149"/>
      <c r="AF83" s="152"/>
      <c r="AG83" s="152"/>
      <c r="AH83" s="152"/>
      <c r="AI83" s="152"/>
    </row>
    <row r="84" spans="2:35" ht="21.75" thickBot="1" x14ac:dyDescent="0.4">
      <c r="B84" s="113" t="s">
        <v>148</v>
      </c>
      <c r="C84" s="91">
        <v>1</v>
      </c>
      <c r="D84" s="87"/>
      <c r="E84" s="92"/>
      <c r="F84" s="124">
        <v>1</v>
      </c>
      <c r="G84" s="59"/>
      <c r="H84" s="59"/>
      <c r="I84" s="340"/>
      <c r="J84" s="341"/>
      <c r="K84" s="327"/>
      <c r="L84" s="328"/>
      <c r="M84" s="328"/>
      <c r="N84" s="329"/>
      <c r="O84" s="188"/>
      <c r="P84" s="189"/>
      <c r="Q84" s="149"/>
      <c r="R84" s="149"/>
      <c r="S84" s="149"/>
      <c r="T84" s="149"/>
      <c r="U84" s="149"/>
      <c r="V84" s="150"/>
      <c r="W84" s="150"/>
      <c r="X84" s="149"/>
      <c r="Y84" s="149"/>
      <c r="Z84" s="149"/>
      <c r="AA84" s="149"/>
      <c r="AB84" s="149"/>
      <c r="AC84" s="149"/>
      <c r="AD84" s="149"/>
      <c r="AE84" s="149"/>
      <c r="AF84" s="152"/>
      <c r="AG84" s="152"/>
      <c r="AH84" s="152"/>
      <c r="AI84" s="152"/>
    </row>
    <row r="85" spans="2:35" ht="21.75" thickBot="1" x14ac:dyDescent="0.4">
      <c r="B85" s="136" t="s">
        <v>88</v>
      </c>
      <c r="C85" s="142"/>
      <c r="D85" s="142"/>
      <c r="E85" s="142"/>
      <c r="F85" s="142"/>
      <c r="G85" s="142"/>
      <c r="H85" s="142"/>
      <c r="I85" s="167"/>
      <c r="J85" s="167"/>
      <c r="K85" s="143"/>
      <c r="L85" s="143"/>
      <c r="M85" s="143"/>
      <c r="N85" s="143"/>
      <c r="O85" s="192"/>
      <c r="P85" s="193"/>
      <c r="Q85" s="149"/>
      <c r="R85" s="149"/>
      <c r="S85" s="149"/>
      <c r="T85" s="149"/>
      <c r="U85" s="149"/>
      <c r="V85" s="150"/>
      <c r="W85" s="150"/>
      <c r="X85" s="149"/>
      <c r="Y85" s="149"/>
      <c r="Z85" s="149"/>
      <c r="AA85" s="149"/>
      <c r="AB85" s="149"/>
      <c r="AC85" s="149"/>
      <c r="AD85" s="149"/>
      <c r="AE85" s="149"/>
      <c r="AF85" s="152"/>
      <c r="AG85" s="152"/>
      <c r="AH85" s="152"/>
      <c r="AI85" s="152"/>
    </row>
    <row r="86" spans="2:35" ht="21.75" thickBot="1" x14ac:dyDescent="0.4">
      <c r="B86" s="113" t="s">
        <v>42</v>
      </c>
      <c r="C86" s="91">
        <v>1</v>
      </c>
      <c r="D86" s="87"/>
      <c r="E86" s="92"/>
      <c r="F86" s="124">
        <v>1</v>
      </c>
      <c r="G86" s="59"/>
      <c r="H86" s="59"/>
      <c r="I86" s="294">
        <v>1</v>
      </c>
      <c r="J86" s="294"/>
      <c r="K86" s="327"/>
      <c r="L86" s="328"/>
      <c r="M86" s="328"/>
      <c r="N86" s="329"/>
      <c r="O86" s="188"/>
      <c r="P86" s="189"/>
      <c r="Q86" s="149"/>
      <c r="R86" s="149"/>
      <c r="S86" s="149"/>
      <c r="T86" s="149"/>
      <c r="U86" s="149"/>
      <c r="V86" s="150"/>
      <c r="W86" s="150"/>
      <c r="X86" s="149"/>
      <c r="Y86" s="149"/>
      <c r="Z86" s="149"/>
      <c r="AA86" s="149"/>
      <c r="AB86" s="149"/>
      <c r="AC86" s="149"/>
      <c r="AD86" s="149"/>
      <c r="AE86" s="149"/>
      <c r="AF86" s="152"/>
      <c r="AG86" s="152"/>
      <c r="AH86" s="152"/>
      <c r="AI86" s="152"/>
    </row>
    <row r="87" spans="2:35" ht="21.75" thickBot="1" x14ac:dyDescent="0.4">
      <c r="B87" s="136" t="s">
        <v>89</v>
      </c>
      <c r="C87" s="142"/>
      <c r="D87" s="142"/>
      <c r="E87" s="142"/>
      <c r="F87" s="142"/>
      <c r="G87" s="142"/>
      <c r="H87" s="142"/>
      <c r="I87" s="142"/>
      <c r="J87" s="142"/>
      <c r="K87" s="143"/>
      <c r="L87" s="143"/>
      <c r="M87" s="143"/>
      <c r="N87" s="143"/>
      <c r="O87" s="192"/>
      <c r="P87" s="193"/>
      <c r="Q87" s="149"/>
      <c r="R87" s="149"/>
      <c r="S87" s="149"/>
      <c r="T87" s="149"/>
      <c r="U87" s="149"/>
      <c r="V87" s="150"/>
      <c r="W87" s="150"/>
      <c r="X87" s="149"/>
      <c r="Y87" s="149"/>
      <c r="Z87" s="149"/>
      <c r="AA87" s="149"/>
      <c r="AB87" s="149"/>
      <c r="AC87" s="149"/>
      <c r="AD87" s="149"/>
      <c r="AE87" s="149"/>
      <c r="AF87" s="152"/>
      <c r="AG87" s="152"/>
      <c r="AH87" s="152"/>
      <c r="AI87" s="152"/>
    </row>
    <row r="88" spans="2:35" ht="21" x14ac:dyDescent="0.35">
      <c r="B88" s="113" t="s">
        <v>149</v>
      </c>
      <c r="C88" s="91">
        <v>1</v>
      </c>
      <c r="D88" s="87"/>
      <c r="E88" s="92"/>
      <c r="F88" s="124">
        <v>1</v>
      </c>
      <c r="G88" s="59"/>
      <c r="H88" s="59"/>
      <c r="I88" s="336">
        <v>3</v>
      </c>
      <c r="J88" s="337"/>
      <c r="K88" s="327"/>
      <c r="L88" s="328"/>
      <c r="M88" s="328"/>
      <c r="N88" s="329"/>
      <c r="O88" s="188"/>
      <c r="P88" s="189"/>
      <c r="Q88" s="149"/>
      <c r="R88" s="149"/>
      <c r="S88" s="149"/>
      <c r="T88" s="149"/>
      <c r="U88" s="149"/>
      <c r="V88" s="150"/>
      <c r="W88" s="150"/>
      <c r="X88" s="149"/>
      <c r="Y88" s="149"/>
      <c r="Z88" s="149"/>
      <c r="AA88" s="149"/>
      <c r="AB88" s="149"/>
      <c r="AC88" s="149"/>
      <c r="AD88" s="149"/>
      <c r="AE88" s="149"/>
      <c r="AF88" s="152"/>
      <c r="AG88" s="152"/>
      <c r="AH88" s="152"/>
      <c r="AI88" s="152"/>
    </row>
    <row r="89" spans="2:35" ht="21" x14ac:dyDescent="0.35">
      <c r="B89" s="113" t="s">
        <v>150</v>
      </c>
      <c r="C89" s="91">
        <v>1</v>
      </c>
      <c r="D89" s="87"/>
      <c r="E89" s="92"/>
      <c r="F89" s="124">
        <v>1</v>
      </c>
      <c r="G89" s="59"/>
      <c r="H89" s="59"/>
      <c r="I89" s="338"/>
      <c r="J89" s="339"/>
      <c r="K89" s="327"/>
      <c r="L89" s="328"/>
      <c r="M89" s="328"/>
      <c r="N89" s="329"/>
      <c r="O89" s="188"/>
      <c r="P89" s="189"/>
      <c r="Q89" s="149"/>
      <c r="R89" s="149"/>
      <c r="S89" s="149"/>
      <c r="T89" s="149"/>
      <c r="U89" s="149"/>
      <c r="V89" s="150"/>
      <c r="W89" s="150"/>
      <c r="X89" s="149"/>
      <c r="Y89" s="149"/>
      <c r="Z89" s="149"/>
      <c r="AA89" s="149"/>
      <c r="AB89" s="149"/>
      <c r="AC89" s="149"/>
      <c r="AD89" s="149"/>
      <c r="AE89" s="149"/>
      <c r="AF89" s="152"/>
      <c r="AG89" s="152"/>
      <c r="AH89" s="152"/>
      <c r="AI89" s="152"/>
    </row>
    <row r="90" spans="2:35" ht="21.75" thickBot="1" x14ac:dyDescent="0.4">
      <c r="B90" s="113" t="s">
        <v>151</v>
      </c>
      <c r="C90" s="91">
        <v>1</v>
      </c>
      <c r="D90" s="87"/>
      <c r="E90" s="92"/>
      <c r="F90" s="124">
        <v>1</v>
      </c>
      <c r="G90" s="59"/>
      <c r="H90" s="59"/>
      <c r="I90" s="340"/>
      <c r="J90" s="341"/>
      <c r="K90" s="327"/>
      <c r="L90" s="328"/>
      <c r="M90" s="328"/>
      <c r="N90" s="329"/>
      <c r="O90" s="188"/>
      <c r="P90" s="189"/>
      <c r="Q90" s="149"/>
      <c r="R90" s="149"/>
      <c r="S90" s="149"/>
      <c r="T90" s="149"/>
      <c r="U90" s="149"/>
      <c r="V90" s="150"/>
      <c r="W90" s="150"/>
      <c r="X90" s="149"/>
      <c r="Y90" s="149"/>
      <c r="Z90" s="149"/>
      <c r="AA90" s="149"/>
      <c r="AB90" s="149"/>
      <c r="AC90" s="149"/>
      <c r="AD90" s="149"/>
      <c r="AE90" s="149"/>
      <c r="AF90" s="152"/>
      <c r="AG90" s="152"/>
      <c r="AH90" s="152"/>
      <c r="AI90" s="152"/>
    </row>
    <row r="91" spans="2:35" ht="21.75" thickBot="1" x14ac:dyDescent="0.4">
      <c r="B91" s="136" t="s">
        <v>61</v>
      </c>
      <c r="C91" s="142"/>
      <c r="D91" s="142"/>
      <c r="E91" s="142"/>
      <c r="F91" s="142"/>
      <c r="G91" s="142"/>
      <c r="H91" s="142"/>
      <c r="I91" s="142"/>
      <c r="J91" s="142"/>
      <c r="K91" s="143"/>
      <c r="L91" s="143"/>
      <c r="M91" s="143"/>
      <c r="N91" s="143"/>
      <c r="O91" s="192"/>
      <c r="P91" s="193"/>
      <c r="Q91" s="149"/>
      <c r="R91" s="149"/>
      <c r="S91" s="149"/>
      <c r="T91" s="149"/>
      <c r="U91" s="149"/>
      <c r="V91" s="150"/>
      <c r="W91" s="150"/>
      <c r="X91" s="149"/>
      <c r="Y91" s="149"/>
      <c r="Z91" s="149"/>
      <c r="AA91" s="149"/>
      <c r="AB91" s="149"/>
      <c r="AC91" s="149"/>
      <c r="AD91" s="149"/>
      <c r="AE91" s="149"/>
      <c r="AF91" s="152"/>
      <c r="AG91" s="152"/>
      <c r="AH91" s="152"/>
      <c r="AI91" s="152"/>
    </row>
    <row r="92" spans="2:35" ht="21" x14ac:dyDescent="0.35">
      <c r="B92" s="113" t="s">
        <v>152</v>
      </c>
      <c r="C92" s="91">
        <v>1</v>
      </c>
      <c r="D92" s="87"/>
      <c r="E92" s="92"/>
      <c r="F92" s="124">
        <v>1</v>
      </c>
      <c r="G92" s="59"/>
      <c r="H92" s="59"/>
      <c r="I92" s="336">
        <v>2</v>
      </c>
      <c r="J92" s="337"/>
      <c r="K92" s="327"/>
      <c r="L92" s="328"/>
      <c r="M92" s="328"/>
      <c r="N92" s="329"/>
      <c r="O92" s="188"/>
      <c r="P92" s="189"/>
      <c r="Q92" s="149"/>
      <c r="R92" s="149"/>
      <c r="S92" s="149"/>
      <c r="T92" s="149"/>
      <c r="U92" s="149"/>
      <c r="V92" s="150"/>
      <c r="W92" s="150"/>
      <c r="X92" s="149"/>
      <c r="Y92" s="149"/>
      <c r="Z92" s="149"/>
      <c r="AA92" s="149"/>
      <c r="AB92" s="149"/>
      <c r="AC92" s="149"/>
      <c r="AD92" s="149"/>
      <c r="AE92" s="149"/>
      <c r="AF92" s="152"/>
      <c r="AG92" s="152"/>
      <c r="AH92" s="152"/>
      <c r="AI92" s="152"/>
    </row>
    <row r="93" spans="2:35" ht="21.75" thickBot="1" x14ac:dyDescent="0.4">
      <c r="B93" s="113" t="s">
        <v>153</v>
      </c>
      <c r="C93" s="91">
        <v>1</v>
      </c>
      <c r="D93" s="87"/>
      <c r="E93" s="92"/>
      <c r="F93" s="124">
        <v>1</v>
      </c>
      <c r="G93" s="59"/>
      <c r="H93" s="59"/>
      <c r="I93" s="340"/>
      <c r="J93" s="341"/>
      <c r="K93" s="327"/>
      <c r="L93" s="328"/>
      <c r="M93" s="328"/>
      <c r="N93" s="329"/>
      <c r="O93" s="188"/>
      <c r="P93" s="189"/>
      <c r="Q93" s="149"/>
      <c r="R93" s="149"/>
      <c r="S93" s="149"/>
      <c r="T93" s="149"/>
      <c r="U93" s="149"/>
      <c r="V93" s="150"/>
      <c r="W93" s="150"/>
      <c r="X93" s="149"/>
      <c r="Y93" s="149"/>
      <c r="Z93" s="149"/>
      <c r="AA93" s="149"/>
      <c r="AB93" s="149"/>
      <c r="AC93" s="149"/>
      <c r="AD93" s="149"/>
      <c r="AE93" s="149"/>
      <c r="AF93" s="152"/>
      <c r="AG93" s="152"/>
      <c r="AH93" s="152"/>
      <c r="AI93" s="152"/>
    </row>
    <row r="94" spans="2:35" ht="21.75" thickBot="1" x14ac:dyDescent="0.4">
      <c r="B94" s="136" t="s">
        <v>90</v>
      </c>
      <c r="C94" s="142"/>
      <c r="D94" s="142"/>
      <c r="E94" s="142"/>
      <c r="F94" s="142"/>
      <c r="G94" s="142"/>
      <c r="H94" s="142"/>
      <c r="I94" s="142"/>
      <c r="J94" s="142"/>
      <c r="K94" s="143"/>
      <c r="L94" s="143"/>
      <c r="M94" s="143"/>
      <c r="N94" s="143"/>
      <c r="O94" s="192"/>
      <c r="P94" s="193"/>
      <c r="Q94" s="149"/>
      <c r="R94" s="149"/>
      <c r="S94" s="149"/>
      <c r="T94" s="149"/>
      <c r="U94" s="149"/>
      <c r="V94" s="150"/>
      <c r="W94" s="150"/>
      <c r="X94" s="149"/>
      <c r="Y94" s="149"/>
      <c r="Z94" s="149"/>
      <c r="AA94" s="149"/>
      <c r="AB94" s="149"/>
      <c r="AC94" s="149"/>
      <c r="AD94" s="149"/>
      <c r="AE94" s="149"/>
      <c r="AF94" s="152"/>
      <c r="AG94" s="152"/>
      <c r="AH94" s="152"/>
      <c r="AI94" s="152"/>
    </row>
    <row r="95" spans="2:35" ht="21.75" thickBot="1" x14ac:dyDescent="0.4">
      <c r="B95" s="113" t="s">
        <v>154</v>
      </c>
      <c r="C95" s="91">
        <v>1</v>
      </c>
      <c r="D95" s="87"/>
      <c r="E95" s="92"/>
      <c r="F95" s="124">
        <v>1</v>
      </c>
      <c r="G95" s="59"/>
      <c r="H95" s="59"/>
      <c r="I95" s="294">
        <v>1</v>
      </c>
      <c r="J95" s="294"/>
      <c r="K95" s="327"/>
      <c r="L95" s="328"/>
      <c r="M95" s="328"/>
      <c r="N95" s="329"/>
      <c r="O95" s="188"/>
      <c r="P95" s="189"/>
      <c r="Q95" s="149"/>
      <c r="R95" s="149"/>
      <c r="S95" s="149"/>
      <c r="T95" s="149"/>
      <c r="U95" s="149"/>
      <c r="V95" s="150"/>
      <c r="W95" s="150"/>
      <c r="X95" s="149"/>
      <c r="Y95" s="149"/>
      <c r="Z95" s="149"/>
      <c r="AA95" s="149"/>
      <c r="AB95" s="149"/>
      <c r="AC95" s="149"/>
      <c r="AD95" s="149"/>
      <c r="AE95" s="149"/>
      <c r="AF95" s="152"/>
      <c r="AG95" s="152"/>
      <c r="AH95" s="152"/>
      <c r="AI95" s="152"/>
    </row>
    <row r="96" spans="2:35" ht="21.75" thickBot="1" x14ac:dyDescent="0.4">
      <c r="B96" s="136" t="s">
        <v>91</v>
      </c>
      <c r="C96" s="142"/>
      <c r="D96" s="142"/>
      <c r="E96" s="142"/>
      <c r="F96" s="142"/>
      <c r="G96" s="142"/>
      <c r="H96" s="142"/>
      <c r="I96" s="142"/>
      <c r="J96" s="142"/>
      <c r="K96" s="143"/>
      <c r="L96" s="143"/>
      <c r="M96" s="143"/>
      <c r="N96" s="143"/>
      <c r="O96" s="192"/>
      <c r="P96" s="193"/>
      <c r="Q96" s="149"/>
      <c r="R96" s="149"/>
      <c r="S96" s="149"/>
      <c r="T96" s="149"/>
      <c r="U96" s="149"/>
      <c r="V96" s="150"/>
      <c r="W96" s="150"/>
      <c r="X96" s="149"/>
      <c r="Y96" s="149"/>
      <c r="Z96" s="149"/>
      <c r="AA96" s="149"/>
      <c r="AB96" s="149"/>
      <c r="AC96" s="149"/>
      <c r="AD96" s="149"/>
      <c r="AE96" s="149"/>
      <c r="AF96" s="152"/>
      <c r="AG96" s="152"/>
      <c r="AH96" s="152"/>
      <c r="AI96" s="152"/>
    </row>
    <row r="97" spans="2:35" ht="21" x14ac:dyDescent="0.35">
      <c r="B97" s="148" t="s">
        <v>155</v>
      </c>
      <c r="C97" s="91">
        <v>1</v>
      </c>
      <c r="D97" s="87"/>
      <c r="E97" s="92"/>
      <c r="F97" s="124">
        <v>1</v>
      </c>
      <c r="G97" s="59"/>
      <c r="H97" s="59"/>
      <c r="I97" s="336">
        <v>4</v>
      </c>
      <c r="J97" s="337"/>
      <c r="K97" s="327"/>
      <c r="L97" s="328"/>
      <c r="M97" s="328"/>
      <c r="N97" s="329"/>
      <c r="O97" s="188"/>
      <c r="P97" s="189"/>
      <c r="Q97" s="149"/>
      <c r="R97" s="149"/>
      <c r="S97" s="149"/>
      <c r="T97" s="149"/>
      <c r="U97" s="149"/>
      <c r="V97" s="150"/>
      <c r="W97" s="150"/>
      <c r="X97" s="149"/>
      <c r="Y97" s="149"/>
      <c r="Z97" s="149"/>
      <c r="AA97" s="149"/>
      <c r="AB97" s="149"/>
      <c r="AC97" s="149"/>
      <c r="AD97" s="149"/>
      <c r="AE97" s="149"/>
      <c r="AF97" s="152"/>
      <c r="AG97" s="152"/>
      <c r="AH97" s="152"/>
      <c r="AI97" s="152"/>
    </row>
    <row r="98" spans="2:35" ht="21" x14ac:dyDescent="0.35">
      <c r="B98" s="148" t="s">
        <v>156</v>
      </c>
      <c r="C98" s="91">
        <v>1</v>
      </c>
      <c r="D98" s="87"/>
      <c r="E98" s="92"/>
      <c r="F98" s="124">
        <v>1</v>
      </c>
      <c r="G98" s="59"/>
      <c r="H98" s="59"/>
      <c r="I98" s="338"/>
      <c r="J98" s="339"/>
      <c r="K98" s="327"/>
      <c r="L98" s="328"/>
      <c r="M98" s="328"/>
      <c r="N98" s="329"/>
      <c r="O98" s="188"/>
      <c r="P98" s="189"/>
      <c r="Q98" s="149"/>
      <c r="R98" s="149"/>
      <c r="S98" s="149"/>
      <c r="T98" s="149"/>
      <c r="U98" s="149"/>
      <c r="V98" s="150"/>
      <c r="W98" s="150"/>
      <c r="X98" s="149"/>
      <c r="Y98" s="149"/>
      <c r="Z98" s="149"/>
      <c r="AA98" s="149"/>
      <c r="AB98" s="149"/>
      <c r="AC98" s="149"/>
      <c r="AD98" s="149"/>
      <c r="AE98" s="149"/>
      <c r="AF98" s="152"/>
      <c r="AG98" s="152"/>
      <c r="AH98" s="152"/>
      <c r="AI98" s="152"/>
    </row>
    <row r="99" spans="2:35" ht="21" x14ac:dyDescent="0.35">
      <c r="B99" s="148" t="s">
        <v>165</v>
      </c>
      <c r="C99" s="91">
        <v>1</v>
      </c>
      <c r="D99" s="87"/>
      <c r="E99" s="92"/>
      <c r="F99" s="124">
        <v>1</v>
      </c>
      <c r="G99" s="59"/>
      <c r="H99" s="59"/>
      <c r="I99" s="338"/>
      <c r="J99" s="339"/>
      <c r="K99" s="327"/>
      <c r="L99" s="328"/>
      <c r="M99" s="328"/>
      <c r="N99" s="329"/>
      <c r="O99" s="188"/>
      <c r="P99" s="189"/>
      <c r="Q99" s="149"/>
      <c r="R99" s="149"/>
      <c r="S99" s="149"/>
      <c r="T99" s="149"/>
      <c r="U99" s="149"/>
      <c r="V99" s="150"/>
      <c r="W99" s="150"/>
      <c r="X99" s="149"/>
      <c r="Y99" s="149"/>
      <c r="Z99" s="149"/>
      <c r="AA99" s="149"/>
      <c r="AB99" s="149"/>
      <c r="AC99" s="149"/>
      <c r="AD99" s="149"/>
      <c r="AE99" s="149"/>
      <c r="AF99" s="152"/>
      <c r="AG99" s="152"/>
      <c r="AH99" s="152"/>
      <c r="AI99" s="152"/>
    </row>
    <row r="100" spans="2:35" ht="21.75" thickBot="1" x14ac:dyDescent="0.4">
      <c r="B100" s="148" t="s">
        <v>157</v>
      </c>
      <c r="C100" s="91">
        <v>1</v>
      </c>
      <c r="D100" s="87"/>
      <c r="E100" s="92"/>
      <c r="F100" s="124">
        <v>1</v>
      </c>
      <c r="G100" s="59"/>
      <c r="H100" s="59"/>
      <c r="I100" s="340"/>
      <c r="J100" s="341"/>
      <c r="K100" s="327"/>
      <c r="L100" s="328"/>
      <c r="M100" s="328"/>
      <c r="N100" s="329"/>
      <c r="O100" s="188"/>
      <c r="P100" s="189"/>
      <c r="Q100" s="149"/>
      <c r="R100" s="149"/>
      <c r="S100" s="149"/>
      <c r="T100" s="149"/>
      <c r="U100" s="149"/>
      <c r="V100" s="150"/>
      <c r="W100" s="150"/>
      <c r="X100" s="149"/>
      <c r="Y100" s="149"/>
      <c r="Z100" s="149"/>
      <c r="AA100" s="149"/>
      <c r="AB100" s="149"/>
      <c r="AC100" s="149"/>
      <c r="AD100" s="149"/>
      <c r="AE100" s="149"/>
      <c r="AF100" s="152"/>
      <c r="AG100" s="152"/>
      <c r="AH100" s="152"/>
      <c r="AI100" s="152"/>
    </row>
    <row r="101" spans="2:35" ht="21.75" thickBot="1" x14ac:dyDescent="0.4">
      <c r="B101" s="136" t="s">
        <v>92</v>
      </c>
      <c r="C101" s="142"/>
      <c r="D101" s="142"/>
      <c r="E101" s="142"/>
      <c r="F101" s="142"/>
      <c r="G101" s="142"/>
      <c r="H101" s="142"/>
      <c r="I101" s="142"/>
      <c r="J101" s="142"/>
      <c r="K101" s="143"/>
      <c r="L101" s="143"/>
      <c r="M101" s="143"/>
      <c r="N101" s="143"/>
      <c r="O101" s="192"/>
      <c r="P101" s="193"/>
      <c r="Q101" s="149"/>
      <c r="R101" s="149"/>
      <c r="S101" s="149"/>
      <c r="T101" s="149"/>
      <c r="U101" s="149"/>
      <c r="V101" s="150"/>
      <c r="W101" s="150"/>
      <c r="X101" s="149"/>
      <c r="Y101" s="149"/>
      <c r="Z101" s="149"/>
      <c r="AA101" s="149"/>
      <c r="AB101" s="149"/>
      <c r="AC101" s="149"/>
      <c r="AD101" s="149"/>
      <c r="AE101" s="149"/>
      <c r="AF101" s="152"/>
      <c r="AG101" s="152"/>
      <c r="AH101" s="152"/>
      <c r="AI101" s="152"/>
    </row>
    <row r="102" spans="2:35" ht="21.75" thickBot="1" x14ac:dyDescent="0.4">
      <c r="B102" s="113" t="s">
        <v>166</v>
      </c>
      <c r="C102" s="91">
        <v>1</v>
      </c>
      <c r="D102" s="87"/>
      <c r="E102" s="92"/>
      <c r="F102" s="124">
        <v>1</v>
      </c>
      <c r="G102" s="59"/>
      <c r="H102" s="59"/>
      <c r="I102" s="294">
        <v>1</v>
      </c>
      <c r="J102" s="294"/>
      <c r="K102" s="327"/>
      <c r="L102" s="328"/>
      <c r="M102" s="328"/>
      <c r="N102" s="329"/>
      <c r="O102" s="188"/>
      <c r="P102" s="189"/>
      <c r="Q102" s="149"/>
      <c r="R102" s="149"/>
      <c r="S102" s="149"/>
      <c r="T102" s="149"/>
      <c r="U102" s="149"/>
      <c r="V102" s="150"/>
      <c r="W102" s="150"/>
      <c r="X102" s="149"/>
      <c r="Y102" s="149"/>
      <c r="Z102" s="149"/>
      <c r="AA102" s="149"/>
      <c r="AB102" s="149"/>
      <c r="AC102" s="149"/>
      <c r="AD102" s="149"/>
      <c r="AE102" s="149"/>
      <c r="AF102" s="152"/>
      <c r="AG102" s="152"/>
      <c r="AH102" s="152"/>
      <c r="AI102" s="152"/>
    </row>
    <row r="103" spans="2:35" ht="21.75" thickBot="1" x14ac:dyDescent="0.4">
      <c r="B103" s="136" t="s">
        <v>93</v>
      </c>
      <c r="C103" s="142"/>
      <c r="D103" s="142"/>
      <c r="E103" s="142"/>
      <c r="F103" s="142"/>
      <c r="G103" s="142"/>
      <c r="H103" s="142"/>
      <c r="I103" s="142"/>
      <c r="J103" s="142"/>
      <c r="K103" s="143"/>
      <c r="L103" s="143"/>
      <c r="M103" s="143"/>
      <c r="N103" s="143"/>
      <c r="O103" s="192"/>
      <c r="P103" s="193"/>
      <c r="Q103" s="149"/>
      <c r="R103" s="149"/>
      <c r="S103" s="149"/>
      <c r="T103" s="149"/>
      <c r="U103" s="149"/>
      <c r="V103" s="150"/>
      <c r="W103" s="150"/>
      <c r="X103" s="149"/>
      <c r="Y103" s="149"/>
      <c r="Z103" s="149"/>
      <c r="AA103" s="149"/>
      <c r="AB103" s="149"/>
      <c r="AC103" s="149"/>
      <c r="AD103" s="149"/>
      <c r="AE103" s="149"/>
      <c r="AF103" s="152"/>
      <c r="AG103" s="152"/>
      <c r="AH103" s="152"/>
      <c r="AI103" s="152"/>
    </row>
    <row r="104" spans="2:35" ht="21.75" thickBot="1" x14ac:dyDescent="0.4">
      <c r="B104" s="113" t="s">
        <v>167</v>
      </c>
      <c r="C104" s="91">
        <v>1</v>
      </c>
      <c r="D104" s="87"/>
      <c r="E104" s="92"/>
      <c r="F104" s="124">
        <v>1</v>
      </c>
      <c r="G104" s="59"/>
      <c r="H104" s="59"/>
      <c r="I104" s="294">
        <v>1</v>
      </c>
      <c r="J104" s="294"/>
      <c r="K104" s="327"/>
      <c r="L104" s="328"/>
      <c r="M104" s="328"/>
      <c r="N104" s="329"/>
      <c r="O104" s="188"/>
      <c r="P104" s="189"/>
      <c r="Q104" s="149"/>
      <c r="R104" s="149"/>
      <c r="S104" s="149"/>
      <c r="T104" s="149"/>
      <c r="U104" s="149"/>
      <c r="V104" s="150"/>
      <c r="W104" s="150"/>
      <c r="X104" s="149"/>
      <c r="Y104" s="149"/>
      <c r="Z104" s="149"/>
      <c r="AA104" s="149"/>
      <c r="AB104" s="149"/>
      <c r="AC104" s="149"/>
      <c r="AD104" s="149"/>
      <c r="AE104" s="149"/>
      <c r="AF104" s="152"/>
      <c r="AG104" s="152"/>
      <c r="AH104" s="152"/>
      <c r="AI104" s="152"/>
    </row>
    <row r="105" spans="2:35" ht="21.75" thickBot="1" x14ac:dyDescent="0.4">
      <c r="B105" s="136" t="s">
        <v>94</v>
      </c>
      <c r="C105" s="142"/>
      <c r="D105" s="142"/>
      <c r="E105" s="142"/>
      <c r="F105" s="142"/>
      <c r="G105" s="142"/>
      <c r="H105" s="142"/>
      <c r="I105" s="142"/>
      <c r="J105" s="142"/>
      <c r="K105" s="143"/>
      <c r="L105" s="143"/>
      <c r="M105" s="143"/>
      <c r="N105" s="143"/>
      <c r="O105" s="192"/>
      <c r="P105" s="193"/>
      <c r="Q105" s="149"/>
      <c r="R105" s="149"/>
      <c r="S105" s="149"/>
      <c r="T105" s="149"/>
      <c r="U105" s="149"/>
      <c r="V105" s="150"/>
      <c r="W105" s="150"/>
      <c r="X105" s="149"/>
      <c r="Y105" s="149"/>
      <c r="Z105" s="149"/>
      <c r="AA105" s="149"/>
      <c r="AB105" s="149"/>
      <c r="AC105" s="149"/>
      <c r="AD105" s="149"/>
      <c r="AE105" s="149"/>
      <c r="AF105" s="152"/>
      <c r="AG105" s="152"/>
      <c r="AH105" s="152"/>
      <c r="AI105" s="152"/>
    </row>
    <row r="106" spans="2:35" ht="21.75" thickBot="1" x14ac:dyDescent="0.4">
      <c r="B106" s="136" t="s">
        <v>95</v>
      </c>
      <c r="C106" s="142"/>
      <c r="D106" s="142"/>
      <c r="E106" s="142"/>
      <c r="F106" s="142"/>
      <c r="G106" s="142"/>
      <c r="H106" s="142"/>
      <c r="I106" s="142"/>
      <c r="J106" s="142"/>
      <c r="K106" s="143"/>
      <c r="L106" s="143"/>
      <c r="M106" s="143"/>
      <c r="N106" s="143"/>
      <c r="O106" s="192"/>
      <c r="P106" s="193"/>
      <c r="Q106" s="149"/>
      <c r="R106" s="149"/>
      <c r="S106" s="149"/>
      <c r="T106" s="149"/>
      <c r="U106" s="149"/>
      <c r="V106" s="150"/>
      <c r="W106" s="150"/>
      <c r="X106" s="149"/>
      <c r="Y106" s="149"/>
      <c r="Z106" s="149"/>
      <c r="AA106" s="149"/>
      <c r="AB106" s="149"/>
      <c r="AC106" s="149"/>
      <c r="AD106" s="149"/>
      <c r="AE106" s="149"/>
      <c r="AF106" s="152"/>
      <c r="AG106" s="152"/>
      <c r="AH106" s="152"/>
      <c r="AI106" s="152"/>
    </row>
    <row r="107" spans="2:35" ht="21" x14ac:dyDescent="0.35">
      <c r="B107" s="113" t="s">
        <v>168</v>
      </c>
      <c r="C107" s="91">
        <v>1</v>
      </c>
      <c r="D107" s="87"/>
      <c r="E107" s="92"/>
      <c r="F107" s="124">
        <v>1</v>
      </c>
      <c r="G107" s="59"/>
      <c r="H107" s="59"/>
      <c r="I107" s="336">
        <v>6</v>
      </c>
      <c r="J107" s="337"/>
      <c r="K107" s="333"/>
      <c r="L107" s="334"/>
      <c r="M107" s="334"/>
      <c r="N107" s="335"/>
      <c r="O107" s="188"/>
      <c r="P107" s="189"/>
      <c r="Q107" s="149"/>
      <c r="R107" s="149"/>
      <c r="S107" s="149"/>
      <c r="T107" s="149"/>
      <c r="U107" s="149"/>
      <c r="V107" s="150"/>
      <c r="W107" s="150"/>
      <c r="X107" s="149"/>
      <c r="Y107" s="149"/>
      <c r="Z107" s="149"/>
      <c r="AA107" s="149"/>
      <c r="AB107" s="149"/>
      <c r="AC107" s="149"/>
      <c r="AD107" s="149"/>
      <c r="AE107" s="149"/>
      <c r="AF107" s="152"/>
      <c r="AG107" s="152"/>
      <c r="AH107" s="152"/>
      <c r="AI107" s="152"/>
    </row>
    <row r="108" spans="2:35" ht="21" x14ac:dyDescent="0.35">
      <c r="B108" s="113" t="s">
        <v>169</v>
      </c>
      <c r="C108" s="91">
        <v>1</v>
      </c>
      <c r="D108" s="87">
        <v>1</v>
      </c>
      <c r="E108" s="92"/>
      <c r="F108" s="124">
        <v>1</v>
      </c>
      <c r="G108" s="59">
        <v>2</v>
      </c>
      <c r="H108" s="59"/>
      <c r="I108" s="338"/>
      <c r="J108" s="339"/>
      <c r="K108" s="279" t="s">
        <v>279</v>
      </c>
      <c r="L108" s="280"/>
      <c r="M108" s="280"/>
      <c r="N108" s="281"/>
      <c r="O108" s="188" t="s">
        <v>687</v>
      </c>
      <c r="P108" s="189"/>
      <c r="Q108" s="149"/>
      <c r="R108" s="149"/>
      <c r="S108" s="149"/>
      <c r="T108" s="149"/>
      <c r="U108" s="149"/>
      <c r="V108" s="150"/>
      <c r="W108" s="150"/>
      <c r="X108" s="149"/>
      <c r="Y108" s="149"/>
      <c r="Z108" s="149"/>
      <c r="AA108" s="149"/>
      <c r="AB108" s="149"/>
      <c r="AC108" s="149"/>
      <c r="AD108" s="149"/>
      <c r="AE108" s="149"/>
      <c r="AF108" s="152"/>
      <c r="AG108" s="152"/>
      <c r="AH108" s="152"/>
      <c r="AI108" s="152"/>
    </row>
    <row r="109" spans="2:35" ht="21" x14ac:dyDescent="0.35">
      <c r="B109" s="113" t="s">
        <v>170</v>
      </c>
      <c r="C109" s="91">
        <v>1</v>
      </c>
      <c r="D109" s="87"/>
      <c r="E109" s="92"/>
      <c r="F109" s="124">
        <v>1</v>
      </c>
      <c r="G109" s="59"/>
      <c r="H109" s="59"/>
      <c r="I109" s="338"/>
      <c r="J109" s="339"/>
      <c r="K109" s="327"/>
      <c r="L109" s="328"/>
      <c r="M109" s="328"/>
      <c r="N109" s="329"/>
      <c r="O109" s="188"/>
      <c r="P109" s="189"/>
      <c r="Q109" s="149"/>
      <c r="R109" s="149"/>
      <c r="S109" s="149"/>
      <c r="T109" s="149"/>
      <c r="U109" s="149"/>
      <c r="V109" s="150"/>
      <c r="W109" s="150"/>
      <c r="X109" s="149"/>
      <c r="Y109" s="149"/>
      <c r="Z109" s="149"/>
      <c r="AA109" s="149"/>
      <c r="AB109" s="149"/>
      <c r="AC109" s="149"/>
      <c r="AD109" s="149"/>
      <c r="AE109" s="149"/>
      <c r="AF109" s="152"/>
      <c r="AG109" s="152"/>
      <c r="AH109" s="152"/>
      <c r="AI109" s="152"/>
    </row>
    <row r="110" spans="2:35" ht="21.75" thickBot="1" x14ac:dyDescent="0.4">
      <c r="B110" s="113" t="s">
        <v>171</v>
      </c>
      <c r="C110" s="91">
        <v>1</v>
      </c>
      <c r="D110" s="87"/>
      <c r="E110" s="92"/>
      <c r="F110" s="124">
        <v>1</v>
      </c>
      <c r="G110" s="59"/>
      <c r="H110" s="59"/>
      <c r="I110" s="340"/>
      <c r="J110" s="341"/>
      <c r="K110" s="327"/>
      <c r="L110" s="328"/>
      <c r="M110" s="328"/>
      <c r="N110" s="329"/>
      <c r="O110" s="188"/>
      <c r="P110" s="189"/>
      <c r="Q110" s="149"/>
      <c r="R110" s="149"/>
      <c r="S110" s="149"/>
      <c r="T110" s="149"/>
      <c r="U110" s="149"/>
      <c r="V110" s="150"/>
      <c r="W110" s="150"/>
      <c r="X110" s="149"/>
      <c r="Y110" s="149"/>
      <c r="Z110" s="149"/>
      <c r="AA110" s="149"/>
      <c r="AB110" s="149"/>
      <c r="AC110" s="149"/>
      <c r="AD110" s="149"/>
      <c r="AE110" s="149"/>
      <c r="AF110" s="152"/>
      <c r="AG110" s="152"/>
      <c r="AH110" s="152"/>
      <c r="AI110" s="152"/>
    </row>
    <row r="111" spans="2:35" ht="21.75" thickBot="1" x14ac:dyDescent="0.4">
      <c r="B111" s="136" t="s">
        <v>96</v>
      </c>
      <c r="C111" s="142"/>
      <c r="D111" s="142"/>
      <c r="E111" s="142"/>
      <c r="F111" s="142"/>
      <c r="G111" s="142"/>
      <c r="H111" s="142"/>
      <c r="I111" s="142"/>
      <c r="J111" s="142"/>
      <c r="K111" s="143"/>
      <c r="L111" s="143"/>
      <c r="M111" s="143"/>
      <c r="N111" s="143"/>
      <c r="O111" s="192"/>
      <c r="P111" s="193"/>
      <c r="Q111" s="149"/>
      <c r="R111" s="149"/>
      <c r="S111" s="149"/>
      <c r="T111" s="149"/>
      <c r="U111" s="149"/>
      <c r="V111" s="150"/>
      <c r="W111" s="150"/>
      <c r="X111" s="149"/>
      <c r="Y111" s="149"/>
      <c r="Z111" s="149"/>
      <c r="AA111" s="149"/>
      <c r="AB111" s="149"/>
      <c r="AC111" s="149"/>
      <c r="AD111" s="149"/>
      <c r="AE111" s="149"/>
      <c r="AF111" s="152"/>
      <c r="AG111" s="152"/>
      <c r="AH111" s="152"/>
      <c r="AI111" s="152"/>
    </row>
    <row r="112" spans="2:35" ht="21.75" thickBot="1" x14ac:dyDescent="0.4">
      <c r="B112" s="113" t="s">
        <v>172</v>
      </c>
      <c r="C112" s="91">
        <v>1</v>
      </c>
      <c r="D112" s="87"/>
      <c r="E112" s="92"/>
      <c r="F112" s="124">
        <v>1</v>
      </c>
      <c r="G112" s="59"/>
      <c r="H112" s="59"/>
      <c r="I112" s="294">
        <v>1</v>
      </c>
      <c r="J112" s="294"/>
      <c r="K112" s="327"/>
      <c r="L112" s="328"/>
      <c r="M112" s="328"/>
      <c r="N112" s="329"/>
      <c r="O112" s="188"/>
      <c r="P112" s="189"/>
      <c r="Q112" s="149"/>
      <c r="R112" s="149"/>
      <c r="S112" s="149"/>
      <c r="T112" s="149"/>
      <c r="U112" s="149"/>
      <c r="V112" s="150"/>
      <c r="W112" s="150"/>
      <c r="X112" s="149"/>
      <c r="Y112" s="149"/>
      <c r="Z112" s="149"/>
      <c r="AA112" s="149"/>
      <c r="AB112" s="149"/>
      <c r="AC112" s="149"/>
      <c r="AD112" s="149"/>
      <c r="AE112" s="149"/>
      <c r="AF112" s="152"/>
      <c r="AG112" s="152"/>
      <c r="AH112" s="152"/>
      <c r="AI112" s="152"/>
    </row>
    <row r="113" spans="2:35" ht="21.75" thickBot="1" x14ac:dyDescent="0.4">
      <c r="B113" s="136" t="s">
        <v>97</v>
      </c>
      <c r="C113" s="142"/>
      <c r="D113" s="142"/>
      <c r="E113" s="142"/>
      <c r="F113" s="142"/>
      <c r="G113" s="142"/>
      <c r="H113" s="142"/>
      <c r="I113" s="142"/>
      <c r="J113" s="142"/>
      <c r="K113" s="143"/>
      <c r="L113" s="143"/>
      <c r="M113" s="143"/>
      <c r="N113" s="143"/>
      <c r="O113" s="192"/>
      <c r="P113" s="193"/>
      <c r="Q113" s="149"/>
      <c r="R113" s="149"/>
      <c r="S113" s="149"/>
      <c r="T113" s="149"/>
      <c r="U113" s="149"/>
      <c r="V113" s="150"/>
      <c r="W113" s="150"/>
      <c r="X113" s="149"/>
      <c r="Y113" s="149"/>
      <c r="Z113" s="149"/>
      <c r="AA113" s="149"/>
      <c r="AB113" s="149"/>
      <c r="AC113" s="149"/>
      <c r="AD113" s="149"/>
      <c r="AE113" s="149"/>
      <c r="AF113" s="152"/>
      <c r="AG113" s="152"/>
      <c r="AH113" s="152"/>
      <c r="AI113" s="152"/>
    </row>
    <row r="114" spans="2:35" ht="21.75" thickBot="1" x14ac:dyDescent="0.4">
      <c r="B114" s="136" t="s">
        <v>98</v>
      </c>
      <c r="C114" s="142"/>
      <c r="D114" s="142"/>
      <c r="E114" s="142"/>
      <c r="F114" s="142"/>
      <c r="G114" s="142"/>
      <c r="H114" s="142"/>
      <c r="I114" s="142"/>
      <c r="J114" s="142"/>
      <c r="K114" s="143"/>
      <c r="L114" s="143"/>
      <c r="M114" s="143"/>
      <c r="N114" s="143"/>
      <c r="O114" s="192"/>
      <c r="P114" s="193"/>
      <c r="Q114" s="149"/>
      <c r="R114" s="149"/>
      <c r="S114" s="149"/>
      <c r="T114" s="149"/>
      <c r="U114" s="149"/>
      <c r="V114" s="150"/>
      <c r="W114" s="150"/>
      <c r="X114" s="149"/>
      <c r="Y114" s="149"/>
      <c r="Z114" s="149"/>
      <c r="AA114" s="149"/>
      <c r="AB114" s="149"/>
      <c r="AC114" s="149"/>
      <c r="AD114" s="149"/>
      <c r="AE114" s="149"/>
      <c r="AF114" s="152"/>
      <c r="AG114" s="152"/>
      <c r="AH114" s="152"/>
      <c r="AI114" s="152"/>
    </row>
    <row r="115" spans="2:35" ht="21.75" thickBot="1" x14ac:dyDescent="0.4">
      <c r="B115" s="136" t="s">
        <v>99</v>
      </c>
      <c r="C115" s="142"/>
      <c r="D115" s="142"/>
      <c r="E115" s="142"/>
      <c r="F115" s="142"/>
      <c r="G115" s="142"/>
      <c r="H115" s="142"/>
      <c r="I115" s="142"/>
      <c r="J115" s="142"/>
      <c r="K115" s="143"/>
      <c r="L115" s="143"/>
      <c r="M115" s="143"/>
      <c r="N115" s="143"/>
      <c r="O115" s="192"/>
      <c r="P115" s="193"/>
      <c r="Q115" s="149"/>
      <c r="R115" s="149"/>
      <c r="S115" s="149"/>
      <c r="T115" s="149"/>
      <c r="U115" s="149"/>
      <c r="V115" s="150"/>
      <c r="W115" s="150"/>
      <c r="X115" s="149"/>
      <c r="Y115" s="149"/>
      <c r="Z115" s="149"/>
      <c r="AA115" s="149"/>
      <c r="AB115" s="149"/>
      <c r="AC115" s="149"/>
      <c r="AD115" s="149"/>
      <c r="AE115" s="149"/>
      <c r="AF115" s="152"/>
      <c r="AG115" s="152"/>
      <c r="AH115" s="152"/>
      <c r="AI115" s="152"/>
    </row>
    <row r="116" spans="2:35" ht="21" x14ac:dyDescent="0.35">
      <c r="B116" s="113" t="s">
        <v>173</v>
      </c>
      <c r="C116" s="91">
        <v>1</v>
      </c>
      <c r="D116" s="87"/>
      <c r="E116" s="92"/>
      <c r="F116" s="124">
        <v>1</v>
      </c>
      <c r="G116" s="59"/>
      <c r="H116" s="59"/>
      <c r="I116" s="336">
        <v>2</v>
      </c>
      <c r="J116" s="337"/>
      <c r="K116" s="327"/>
      <c r="L116" s="328"/>
      <c r="M116" s="328"/>
      <c r="N116" s="329"/>
      <c r="O116" s="188"/>
      <c r="P116" s="189"/>
      <c r="Q116" s="149"/>
      <c r="R116" s="149"/>
      <c r="S116" s="149"/>
      <c r="T116" s="149"/>
      <c r="U116" s="149"/>
      <c r="V116" s="150"/>
      <c r="W116" s="150"/>
      <c r="X116" s="149"/>
      <c r="Y116" s="149"/>
      <c r="Z116" s="149"/>
      <c r="AA116" s="149"/>
      <c r="AB116" s="149"/>
      <c r="AC116" s="149"/>
      <c r="AD116" s="149"/>
      <c r="AE116" s="149"/>
      <c r="AF116" s="152"/>
      <c r="AG116" s="152"/>
      <c r="AH116" s="152"/>
      <c r="AI116" s="152"/>
    </row>
    <row r="117" spans="2:35" ht="21.75" thickBot="1" x14ac:dyDescent="0.4">
      <c r="B117" s="113" t="s">
        <v>174</v>
      </c>
      <c r="C117" s="91">
        <v>1</v>
      </c>
      <c r="D117" s="87"/>
      <c r="E117" s="92"/>
      <c r="F117" s="124">
        <v>1</v>
      </c>
      <c r="G117" s="59"/>
      <c r="H117" s="59"/>
      <c r="I117" s="340"/>
      <c r="J117" s="341"/>
      <c r="K117" s="327"/>
      <c r="L117" s="328"/>
      <c r="M117" s="328"/>
      <c r="N117" s="329"/>
      <c r="O117" s="188"/>
      <c r="P117" s="189"/>
      <c r="Q117" s="149"/>
      <c r="R117" s="149"/>
      <c r="S117" s="149"/>
      <c r="T117" s="149"/>
      <c r="U117" s="149"/>
      <c r="V117" s="150"/>
      <c r="W117" s="150"/>
      <c r="X117" s="149"/>
      <c r="Y117" s="149"/>
      <c r="Z117" s="149"/>
      <c r="AA117" s="149"/>
      <c r="AB117" s="149"/>
      <c r="AC117" s="149"/>
      <c r="AD117" s="149"/>
      <c r="AE117" s="149"/>
      <c r="AF117" s="152"/>
      <c r="AG117" s="152"/>
      <c r="AH117" s="152"/>
      <c r="AI117" s="152"/>
    </row>
    <row r="118" spans="2:35" ht="21.75" thickBot="1" x14ac:dyDescent="0.4">
      <c r="B118" s="136" t="s">
        <v>100</v>
      </c>
      <c r="C118" s="142"/>
      <c r="D118" s="142"/>
      <c r="E118" s="142"/>
      <c r="F118" s="142"/>
      <c r="G118" s="142"/>
      <c r="H118" s="142"/>
      <c r="I118" s="142"/>
      <c r="J118" s="142"/>
      <c r="K118" s="143"/>
      <c r="L118" s="143"/>
      <c r="M118" s="143"/>
      <c r="N118" s="143"/>
      <c r="O118" s="192"/>
      <c r="P118" s="193"/>
      <c r="Q118" s="149"/>
      <c r="R118" s="149"/>
      <c r="S118" s="149"/>
      <c r="T118" s="149"/>
      <c r="U118" s="149"/>
      <c r="V118" s="150"/>
      <c r="W118" s="150"/>
      <c r="X118" s="149"/>
      <c r="Y118" s="149"/>
      <c r="Z118" s="149"/>
      <c r="AA118" s="149"/>
      <c r="AB118" s="149"/>
      <c r="AC118" s="149"/>
      <c r="AD118" s="149"/>
      <c r="AE118" s="149"/>
      <c r="AF118" s="152"/>
      <c r="AG118" s="152"/>
      <c r="AH118" s="152"/>
      <c r="AI118" s="152"/>
    </row>
    <row r="119" spans="2:35" ht="21" x14ac:dyDescent="0.35">
      <c r="B119" s="113" t="s">
        <v>175</v>
      </c>
      <c r="C119" s="91">
        <v>1</v>
      </c>
      <c r="D119" s="87"/>
      <c r="E119" s="92"/>
      <c r="F119" s="124">
        <v>1</v>
      </c>
      <c r="G119" s="59"/>
      <c r="H119" s="59"/>
      <c r="I119" s="336">
        <v>2</v>
      </c>
      <c r="J119" s="337"/>
      <c r="K119" s="327"/>
      <c r="L119" s="328"/>
      <c r="M119" s="328"/>
      <c r="N119" s="329"/>
      <c r="O119" s="188"/>
      <c r="P119" s="189"/>
      <c r="Q119" s="149"/>
      <c r="R119" s="149"/>
      <c r="S119" s="149"/>
      <c r="T119" s="149"/>
      <c r="U119" s="149"/>
      <c r="V119" s="150"/>
      <c r="W119" s="150"/>
      <c r="X119" s="149"/>
      <c r="Y119" s="149"/>
      <c r="Z119" s="149"/>
      <c r="AA119" s="149"/>
      <c r="AB119" s="149"/>
      <c r="AC119" s="149"/>
      <c r="AD119" s="149"/>
      <c r="AE119" s="149"/>
      <c r="AF119" s="152"/>
      <c r="AG119" s="152"/>
      <c r="AH119" s="152"/>
      <c r="AI119" s="152"/>
    </row>
    <row r="120" spans="2:35" ht="21.75" thickBot="1" x14ac:dyDescent="0.4">
      <c r="B120" s="113" t="s">
        <v>176</v>
      </c>
      <c r="C120" s="91">
        <v>1</v>
      </c>
      <c r="D120" s="87"/>
      <c r="E120" s="92"/>
      <c r="F120" s="124">
        <v>1</v>
      </c>
      <c r="G120" s="59"/>
      <c r="H120" s="59"/>
      <c r="I120" s="340"/>
      <c r="J120" s="341"/>
      <c r="K120" s="327"/>
      <c r="L120" s="328"/>
      <c r="M120" s="328"/>
      <c r="N120" s="329"/>
      <c r="O120" s="188"/>
      <c r="P120" s="189"/>
      <c r="Q120" s="149"/>
      <c r="R120" s="149"/>
      <c r="S120" s="149"/>
      <c r="T120" s="149"/>
      <c r="U120" s="149"/>
      <c r="V120" s="150"/>
      <c r="W120" s="150"/>
      <c r="X120" s="149"/>
      <c r="Y120" s="149"/>
      <c r="Z120" s="149"/>
      <c r="AA120" s="149"/>
      <c r="AB120" s="149"/>
      <c r="AC120" s="149"/>
      <c r="AD120" s="149"/>
      <c r="AE120" s="149"/>
      <c r="AF120" s="152"/>
      <c r="AG120" s="152"/>
      <c r="AH120" s="152"/>
      <c r="AI120" s="152"/>
    </row>
    <row r="121" spans="2:35" ht="21.75" thickBot="1" x14ac:dyDescent="0.4">
      <c r="B121" s="136" t="s">
        <v>101</v>
      </c>
      <c r="C121" s="142"/>
      <c r="D121" s="142"/>
      <c r="E121" s="142"/>
      <c r="F121" s="142"/>
      <c r="G121" s="142"/>
      <c r="H121" s="142"/>
      <c r="I121" s="142"/>
      <c r="J121" s="142"/>
      <c r="K121" s="143"/>
      <c r="L121" s="143"/>
      <c r="M121" s="143"/>
      <c r="N121" s="143"/>
      <c r="O121" s="192"/>
      <c r="P121" s="193"/>
      <c r="Q121" s="149"/>
      <c r="R121" s="149"/>
      <c r="S121" s="149"/>
      <c r="T121" s="149"/>
      <c r="U121" s="149"/>
      <c r="V121" s="150"/>
      <c r="W121" s="150"/>
      <c r="X121" s="149"/>
      <c r="Y121" s="149"/>
      <c r="Z121" s="149"/>
      <c r="AA121" s="149"/>
      <c r="AB121" s="149"/>
      <c r="AC121" s="149"/>
      <c r="AD121" s="149"/>
      <c r="AE121" s="149"/>
      <c r="AF121" s="152"/>
      <c r="AG121" s="152"/>
      <c r="AH121" s="152"/>
      <c r="AI121" s="152"/>
    </row>
    <row r="122" spans="2:35" ht="21.75" thickBot="1" x14ac:dyDescent="0.4">
      <c r="B122" s="136" t="s">
        <v>102</v>
      </c>
      <c r="C122" s="142"/>
      <c r="D122" s="142"/>
      <c r="E122" s="142"/>
      <c r="F122" s="142"/>
      <c r="G122" s="142"/>
      <c r="H122" s="142"/>
      <c r="I122" s="142"/>
      <c r="J122" s="142"/>
      <c r="K122" s="143"/>
      <c r="L122" s="143"/>
      <c r="M122" s="143"/>
      <c r="N122" s="143"/>
      <c r="O122" s="192"/>
      <c r="P122" s="193"/>
      <c r="Q122" s="149"/>
      <c r="R122" s="149"/>
      <c r="S122" s="149"/>
      <c r="T122" s="149"/>
      <c r="U122" s="149"/>
      <c r="V122" s="150"/>
      <c r="W122" s="150"/>
      <c r="X122" s="149"/>
      <c r="Y122" s="149"/>
      <c r="Z122" s="149"/>
      <c r="AA122" s="149"/>
      <c r="AB122" s="149"/>
      <c r="AC122" s="149"/>
      <c r="AD122" s="149"/>
      <c r="AE122" s="149"/>
      <c r="AF122" s="152"/>
      <c r="AG122" s="152"/>
      <c r="AH122" s="152"/>
      <c r="AI122" s="152"/>
    </row>
    <row r="123" spans="2:35" ht="21" x14ac:dyDescent="0.35">
      <c r="B123" s="113" t="s">
        <v>177</v>
      </c>
      <c r="C123" s="91">
        <v>2</v>
      </c>
      <c r="D123" s="87"/>
      <c r="E123" s="92"/>
      <c r="F123" s="124">
        <v>2</v>
      </c>
      <c r="G123" s="59"/>
      <c r="H123" s="59"/>
      <c r="I123" s="336">
        <v>8</v>
      </c>
      <c r="J123" s="337"/>
      <c r="K123" s="327"/>
      <c r="L123" s="328"/>
      <c r="M123" s="328"/>
      <c r="N123" s="329"/>
      <c r="O123" s="188"/>
      <c r="P123" s="189"/>
      <c r="Q123" s="149"/>
      <c r="R123" s="149"/>
      <c r="S123" s="149"/>
      <c r="T123" s="149"/>
      <c r="U123" s="149"/>
      <c r="V123" s="150"/>
      <c r="W123" s="150"/>
      <c r="X123" s="149"/>
      <c r="Y123" s="149"/>
      <c r="Z123" s="149"/>
      <c r="AA123" s="149"/>
      <c r="AB123" s="149"/>
      <c r="AC123" s="149"/>
      <c r="AD123" s="149"/>
      <c r="AE123" s="149"/>
      <c r="AF123" s="152"/>
      <c r="AG123" s="152"/>
      <c r="AH123" s="152"/>
      <c r="AI123" s="152"/>
    </row>
    <row r="124" spans="2:35" ht="21" x14ac:dyDescent="0.35">
      <c r="B124" s="113" t="s">
        <v>178</v>
      </c>
      <c r="C124" s="91">
        <v>2</v>
      </c>
      <c r="D124" s="87"/>
      <c r="E124" s="92"/>
      <c r="F124" s="124">
        <v>2</v>
      </c>
      <c r="G124" s="59"/>
      <c r="H124" s="59"/>
      <c r="I124" s="338"/>
      <c r="J124" s="339"/>
      <c r="K124" s="327"/>
      <c r="L124" s="328"/>
      <c r="M124" s="328"/>
      <c r="N124" s="329"/>
      <c r="O124" s="188"/>
      <c r="P124" s="189"/>
      <c r="Q124" s="149"/>
      <c r="R124" s="149"/>
      <c r="S124" s="149"/>
      <c r="T124" s="149"/>
      <c r="U124" s="149"/>
      <c r="V124" s="150"/>
      <c r="W124" s="150"/>
      <c r="X124" s="149"/>
      <c r="Y124" s="149"/>
      <c r="Z124" s="149"/>
      <c r="AA124" s="149"/>
      <c r="AB124" s="149"/>
      <c r="AC124" s="149"/>
      <c r="AD124" s="149"/>
      <c r="AE124" s="149"/>
      <c r="AF124" s="152"/>
      <c r="AG124" s="152"/>
      <c r="AH124" s="152"/>
      <c r="AI124" s="152"/>
    </row>
    <row r="125" spans="2:35" ht="21" x14ac:dyDescent="0.35">
      <c r="B125" s="113" t="s">
        <v>179</v>
      </c>
      <c r="C125" s="91">
        <v>1</v>
      </c>
      <c r="D125" s="87"/>
      <c r="E125" s="92"/>
      <c r="F125" s="124">
        <v>1</v>
      </c>
      <c r="G125" s="59"/>
      <c r="H125" s="59"/>
      <c r="I125" s="338"/>
      <c r="J125" s="339"/>
      <c r="K125" s="327"/>
      <c r="L125" s="328"/>
      <c r="M125" s="328"/>
      <c r="N125" s="329"/>
      <c r="O125" s="188"/>
      <c r="P125" s="189"/>
      <c r="Q125" s="149"/>
      <c r="R125" s="149"/>
      <c r="S125" s="149"/>
      <c r="T125" s="149"/>
      <c r="U125" s="149"/>
      <c r="V125" s="150"/>
      <c r="W125" s="150"/>
      <c r="X125" s="149"/>
      <c r="Y125" s="149"/>
      <c r="Z125" s="149"/>
      <c r="AA125" s="149"/>
      <c r="AB125" s="149"/>
      <c r="AC125" s="149"/>
      <c r="AD125" s="149"/>
      <c r="AE125" s="149"/>
      <c r="AF125" s="152"/>
      <c r="AG125" s="152"/>
      <c r="AH125" s="152"/>
      <c r="AI125" s="152"/>
    </row>
    <row r="126" spans="2:35" ht="21" x14ac:dyDescent="0.35">
      <c r="B126" s="113" t="s">
        <v>180</v>
      </c>
      <c r="C126" s="91">
        <v>1</v>
      </c>
      <c r="D126" s="87"/>
      <c r="E126" s="92"/>
      <c r="F126" s="124">
        <v>1</v>
      </c>
      <c r="G126" s="59"/>
      <c r="H126" s="59"/>
      <c r="I126" s="338"/>
      <c r="J126" s="339"/>
      <c r="K126" s="327"/>
      <c r="L126" s="328"/>
      <c r="M126" s="328"/>
      <c r="N126" s="329"/>
      <c r="O126" s="188"/>
      <c r="P126" s="189"/>
      <c r="Q126" s="149"/>
      <c r="R126" s="149"/>
      <c r="S126" s="149"/>
      <c r="T126" s="149"/>
      <c r="U126" s="149"/>
      <c r="V126" s="150"/>
      <c r="W126" s="150"/>
      <c r="X126" s="149"/>
      <c r="Y126" s="149"/>
      <c r="Z126" s="149"/>
      <c r="AA126" s="149"/>
      <c r="AB126" s="149"/>
      <c r="AC126" s="149"/>
      <c r="AD126" s="149"/>
      <c r="AE126" s="149"/>
      <c r="AF126" s="152"/>
      <c r="AG126" s="152"/>
      <c r="AH126" s="152"/>
      <c r="AI126" s="152"/>
    </row>
    <row r="127" spans="2:35" ht="21" x14ac:dyDescent="0.35">
      <c r="B127" s="113" t="s">
        <v>181</v>
      </c>
      <c r="C127" s="91">
        <v>1</v>
      </c>
      <c r="D127" s="87"/>
      <c r="E127" s="92"/>
      <c r="F127" s="124">
        <v>1</v>
      </c>
      <c r="G127" s="59"/>
      <c r="H127" s="59"/>
      <c r="I127" s="338"/>
      <c r="J127" s="339"/>
      <c r="K127" s="327"/>
      <c r="L127" s="328"/>
      <c r="M127" s="328"/>
      <c r="N127" s="329"/>
      <c r="O127" s="188"/>
      <c r="P127" s="189"/>
      <c r="Q127" s="149"/>
      <c r="R127" s="149"/>
      <c r="S127" s="149"/>
      <c r="T127" s="149"/>
      <c r="U127" s="149"/>
      <c r="V127" s="150"/>
      <c r="W127" s="150"/>
      <c r="X127" s="149"/>
      <c r="Y127" s="149"/>
      <c r="Z127" s="149"/>
      <c r="AA127" s="149"/>
      <c r="AB127" s="149"/>
      <c r="AC127" s="149"/>
      <c r="AD127" s="149"/>
      <c r="AE127" s="149"/>
      <c r="AF127" s="152"/>
      <c r="AG127" s="152"/>
      <c r="AH127" s="152"/>
      <c r="AI127" s="152"/>
    </row>
    <row r="128" spans="2:35" ht="21.75" thickBot="1" x14ac:dyDescent="0.4">
      <c r="B128" s="113" t="s">
        <v>182</v>
      </c>
      <c r="C128" s="91">
        <v>1</v>
      </c>
      <c r="D128" s="87"/>
      <c r="E128" s="92"/>
      <c r="F128" s="124">
        <v>1</v>
      </c>
      <c r="G128" s="59"/>
      <c r="H128" s="59"/>
      <c r="I128" s="340"/>
      <c r="J128" s="341"/>
      <c r="K128" s="327"/>
      <c r="L128" s="328"/>
      <c r="M128" s="328"/>
      <c r="N128" s="329"/>
      <c r="O128" s="188"/>
      <c r="P128" s="189"/>
      <c r="Q128" s="149"/>
      <c r="R128" s="149"/>
      <c r="S128" s="149"/>
      <c r="T128" s="149"/>
      <c r="U128" s="149"/>
      <c r="V128" s="150"/>
      <c r="W128" s="150"/>
      <c r="X128" s="149"/>
      <c r="Y128" s="149"/>
      <c r="Z128" s="149"/>
      <c r="AA128" s="149"/>
      <c r="AB128" s="149"/>
      <c r="AC128" s="149"/>
      <c r="AD128" s="149"/>
      <c r="AE128" s="149"/>
      <c r="AF128" s="152"/>
      <c r="AG128" s="152"/>
      <c r="AH128" s="152"/>
      <c r="AI128" s="152"/>
    </row>
    <row r="129" spans="2:35" ht="21.75" thickBot="1" x14ac:dyDescent="0.4">
      <c r="B129" s="136" t="s">
        <v>103</v>
      </c>
      <c r="C129" s="142"/>
      <c r="D129" s="142"/>
      <c r="E129" s="142"/>
      <c r="F129" s="142"/>
      <c r="G129" s="142"/>
      <c r="H129" s="142"/>
      <c r="I129" s="142"/>
      <c r="J129" s="142"/>
      <c r="K129" s="143"/>
      <c r="L129" s="143"/>
      <c r="M129" s="143"/>
      <c r="N129" s="143"/>
      <c r="O129" s="192"/>
      <c r="P129" s="193"/>
      <c r="Q129" s="149"/>
      <c r="R129" s="149"/>
      <c r="S129" s="149"/>
      <c r="T129" s="149"/>
      <c r="U129" s="149"/>
      <c r="V129" s="150"/>
      <c r="W129" s="150"/>
      <c r="X129" s="149"/>
      <c r="Y129" s="149"/>
      <c r="Z129" s="149"/>
      <c r="AA129" s="149"/>
      <c r="AB129" s="149"/>
      <c r="AC129" s="149"/>
      <c r="AD129" s="149"/>
      <c r="AE129" s="149"/>
      <c r="AF129" s="152"/>
      <c r="AG129" s="152"/>
      <c r="AH129" s="152"/>
      <c r="AI129" s="152"/>
    </row>
    <row r="130" spans="2:35" ht="21.75" thickBot="1" x14ac:dyDescent="0.4">
      <c r="B130" s="136" t="s">
        <v>104</v>
      </c>
      <c r="C130" s="142"/>
      <c r="D130" s="142"/>
      <c r="E130" s="142"/>
      <c r="F130" s="142"/>
      <c r="G130" s="142"/>
      <c r="H130" s="142"/>
      <c r="I130" s="142"/>
      <c r="J130" s="142"/>
      <c r="K130" s="143"/>
      <c r="L130" s="143"/>
      <c r="M130" s="143"/>
      <c r="N130" s="143"/>
      <c r="O130" s="192"/>
      <c r="P130" s="193"/>
      <c r="Q130" s="149"/>
      <c r="R130" s="149"/>
      <c r="S130" s="149"/>
      <c r="T130" s="149"/>
      <c r="U130" s="149"/>
      <c r="V130" s="150"/>
      <c r="W130" s="150"/>
      <c r="X130" s="149"/>
      <c r="Y130" s="149"/>
      <c r="Z130" s="149"/>
      <c r="AA130" s="149"/>
      <c r="AB130" s="149"/>
      <c r="AC130" s="149"/>
      <c r="AD130" s="149"/>
      <c r="AE130" s="149"/>
      <c r="AF130" s="152"/>
      <c r="AG130" s="152"/>
      <c r="AH130" s="152"/>
      <c r="AI130" s="152"/>
    </row>
    <row r="131" spans="2:35" ht="21" x14ac:dyDescent="0.35">
      <c r="B131" s="113" t="s">
        <v>32</v>
      </c>
      <c r="C131" s="91">
        <v>1</v>
      </c>
      <c r="D131" s="87">
        <v>1</v>
      </c>
      <c r="E131" s="92"/>
      <c r="F131" s="124">
        <v>1</v>
      </c>
      <c r="G131" s="59">
        <v>2</v>
      </c>
      <c r="H131" s="59"/>
      <c r="I131" s="336">
        <v>7</v>
      </c>
      <c r="J131" s="337"/>
      <c r="K131" s="279" t="s">
        <v>279</v>
      </c>
      <c r="L131" s="280"/>
      <c r="M131" s="280"/>
      <c r="N131" s="281"/>
      <c r="O131" s="188"/>
      <c r="P131" s="189" t="s">
        <v>687</v>
      </c>
      <c r="Q131" s="149"/>
      <c r="R131" s="149"/>
      <c r="S131" s="149"/>
      <c r="T131" s="149"/>
      <c r="U131" s="149"/>
      <c r="V131" s="150"/>
      <c r="W131" s="150"/>
      <c r="X131" s="149"/>
      <c r="Y131" s="149"/>
      <c r="Z131" s="149"/>
      <c r="AA131" s="149"/>
      <c r="AB131" s="149"/>
      <c r="AC131" s="149"/>
      <c r="AD131" s="149"/>
      <c r="AE131" s="149"/>
      <c r="AF131" s="152"/>
      <c r="AG131" s="152"/>
      <c r="AH131" s="152"/>
      <c r="AI131" s="152"/>
    </row>
    <row r="132" spans="2:35" ht="21" x14ac:dyDescent="0.35">
      <c r="B132" s="113" t="s">
        <v>33</v>
      </c>
      <c r="C132" s="91"/>
      <c r="D132" s="87"/>
      <c r="E132" s="92">
        <v>1</v>
      </c>
      <c r="F132" s="124"/>
      <c r="G132" s="59"/>
      <c r="H132" s="59">
        <v>1</v>
      </c>
      <c r="I132" s="338"/>
      <c r="J132" s="339"/>
      <c r="K132" s="327"/>
      <c r="L132" s="328"/>
      <c r="M132" s="328"/>
      <c r="N132" s="329"/>
      <c r="O132" s="188"/>
      <c r="P132" s="189"/>
      <c r="Q132" s="149"/>
      <c r="R132" s="149"/>
      <c r="S132" s="149"/>
      <c r="T132" s="149"/>
      <c r="U132" s="149"/>
      <c r="V132" s="150"/>
      <c r="W132" s="150"/>
      <c r="X132" s="149"/>
      <c r="Y132" s="149"/>
      <c r="Z132" s="149"/>
      <c r="AA132" s="149"/>
      <c r="AB132" s="149"/>
      <c r="AC132" s="149"/>
      <c r="AD132" s="149"/>
      <c r="AE132" s="149"/>
      <c r="AF132" s="152"/>
      <c r="AG132" s="152"/>
      <c r="AH132" s="152"/>
      <c r="AI132" s="152"/>
    </row>
    <row r="133" spans="2:35" ht="21.75" thickBot="1" x14ac:dyDescent="0.4">
      <c r="B133" s="113" t="s">
        <v>183</v>
      </c>
      <c r="C133" s="91">
        <v>1</v>
      </c>
      <c r="D133" s="87">
        <v>1</v>
      </c>
      <c r="E133" s="92"/>
      <c r="F133" s="124">
        <v>1</v>
      </c>
      <c r="G133" s="59">
        <v>2</v>
      </c>
      <c r="H133" s="59"/>
      <c r="I133" s="340"/>
      <c r="J133" s="341"/>
      <c r="K133" s="279" t="s">
        <v>279</v>
      </c>
      <c r="L133" s="280"/>
      <c r="M133" s="280"/>
      <c r="N133" s="281"/>
      <c r="O133" s="188"/>
      <c r="P133" s="189" t="s">
        <v>687</v>
      </c>
      <c r="Q133" s="149"/>
      <c r="R133" s="149"/>
      <c r="S133" s="149"/>
      <c r="T133" s="149"/>
      <c r="U133" s="149"/>
      <c r="V133" s="150"/>
      <c r="W133" s="150"/>
      <c r="X133" s="149"/>
      <c r="Y133" s="149"/>
      <c r="Z133" s="149"/>
      <c r="AA133" s="149"/>
      <c r="AB133" s="149"/>
      <c r="AC133" s="149"/>
      <c r="AD133" s="149"/>
      <c r="AE133" s="149"/>
      <c r="AF133" s="152"/>
      <c r="AG133" s="152"/>
      <c r="AH133" s="152"/>
      <c r="AI133" s="152"/>
    </row>
    <row r="134" spans="2:35" ht="21.75" thickBot="1" x14ac:dyDescent="0.4">
      <c r="B134" s="136" t="s">
        <v>17</v>
      </c>
      <c r="C134" s="142"/>
      <c r="D134" s="142"/>
      <c r="E134" s="142"/>
      <c r="F134" s="142"/>
      <c r="G134" s="142"/>
      <c r="H134" s="142"/>
      <c r="I134" s="142"/>
      <c r="J134" s="142"/>
      <c r="K134" s="143"/>
      <c r="L134" s="143"/>
      <c r="M134" s="143"/>
      <c r="N134" s="143"/>
      <c r="O134" s="192"/>
      <c r="P134" s="193"/>
      <c r="Q134" s="149"/>
      <c r="R134" s="149"/>
      <c r="S134" s="149"/>
      <c r="T134" s="149"/>
      <c r="U134" s="149"/>
      <c r="V134" s="150"/>
      <c r="W134" s="150"/>
      <c r="X134" s="149"/>
      <c r="Y134" s="149"/>
      <c r="Z134" s="149"/>
      <c r="AA134" s="149"/>
      <c r="AB134" s="149"/>
      <c r="AC134" s="149"/>
      <c r="AD134" s="149"/>
      <c r="AE134" s="149"/>
      <c r="AF134" s="152"/>
      <c r="AG134" s="152"/>
      <c r="AH134" s="152"/>
      <c r="AI134" s="152"/>
    </row>
    <row r="135" spans="2:35" ht="21.75" thickBot="1" x14ac:dyDescent="0.4">
      <c r="B135" s="113" t="s">
        <v>184</v>
      </c>
      <c r="C135" s="91">
        <v>1</v>
      </c>
      <c r="D135" s="87"/>
      <c r="E135" s="92"/>
      <c r="F135" s="124">
        <v>1</v>
      </c>
      <c r="G135" s="59"/>
      <c r="H135" s="59"/>
      <c r="I135" s="294">
        <v>1</v>
      </c>
      <c r="J135" s="294"/>
      <c r="K135" s="327"/>
      <c r="L135" s="328"/>
      <c r="M135" s="328"/>
      <c r="N135" s="329"/>
      <c r="O135" s="188"/>
      <c r="P135" s="189"/>
      <c r="Q135" s="149"/>
      <c r="R135" s="149"/>
      <c r="S135" s="149"/>
      <c r="T135" s="149"/>
      <c r="U135" s="149"/>
      <c r="V135" s="150"/>
      <c r="W135" s="150"/>
      <c r="X135" s="149"/>
      <c r="Y135" s="149"/>
      <c r="Z135" s="149"/>
      <c r="AA135" s="149"/>
      <c r="AB135" s="149"/>
      <c r="AC135" s="149"/>
      <c r="AD135" s="149"/>
      <c r="AE135" s="149"/>
      <c r="AF135" s="152"/>
      <c r="AG135" s="152"/>
      <c r="AH135" s="152"/>
      <c r="AI135" s="152"/>
    </row>
    <row r="136" spans="2:35" ht="21.75" thickBot="1" x14ac:dyDescent="0.4">
      <c r="B136" s="136" t="s">
        <v>105</v>
      </c>
      <c r="C136" s="142"/>
      <c r="D136" s="142"/>
      <c r="E136" s="142"/>
      <c r="F136" s="142"/>
      <c r="G136" s="142"/>
      <c r="H136" s="142"/>
      <c r="I136" s="142"/>
      <c r="J136" s="142"/>
      <c r="K136" s="143"/>
      <c r="L136" s="143"/>
      <c r="M136" s="143"/>
      <c r="N136" s="143"/>
      <c r="O136" s="192"/>
      <c r="P136" s="193"/>
      <c r="Q136" s="149"/>
      <c r="R136" s="149"/>
      <c r="S136" s="149"/>
      <c r="T136" s="149"/>
      <c r="U136" s="149"/>
      <c r="V136" s="150"/>
      <c r="W136" s="150"/>
      <c r="X136" s="149"/>
      <c r="Y136" s="149"/>
      <c r="Z136" s="149"/>
      <c r="AA136" s="149"/>
      <c r="AB136" s="149"/>
      <c r="AC136" s="149"/>
      <c r="AD136" s="149"/>
      <c r="AE136" s="149"/>
      <c r="AF136" s="152"/>
      <c r="AG136" s="152"/>
      <c r="AH136" s="152"/>
      <c r="AI136" s="152"/>
    </row>
    <row r="137" spans="2:35" ht="21.75" thickBot="1" x14ac:dyDescent="0.4">
      <c r="B137" s="113" t="s">
        <v>185</v>
      </c>
      <c r="C137" s="91">
        <v>1</v>
      </c>
      <c r="D137" s="87"/>
      <c r="E137" s="92"/>
      <c r="F137" s="124">
        <v>1</v>
      </c>
      <c r="G137" s="59"/>
      <c r="H137" s="59"/>
      <c r="I137" s="294">
        <v>1</v>
      </c>
      <c r="J137" s="294"/>
      <c r="K137" s="327"/>
      <c r="L137" s="328"/>
      <c r="M137" s="328"/>
      <c r="N137" s="329"/>
      <c r="O137" s="188"/>
      <c r="P137" s="189"/>
      <c r="Q137" s="149"/>
      <c r="R137" s="149"/>
      <c r="S137" s="149"/>
      <c r="T137" s="149"/>
      <c r="U137" s="149"/>
      <c r="V137" s="150"/>
      <c r="W137" s="150"/>
      <c r="X137" s="149"/>
      <c r="Y137" s="149"/>
      <c r="Z137" s="149"/>
      <c r="AA137" s="149"/>
      <c r="AB137" s="149"/>
      <c r="AC137" s="149"/>
      <c r="AD137" s="149"/>
      <c r="AE137" s="149"/>
      <c r="AF137" s="152"/>
      <c r="AG137" s="152"/>
      <c r="AH137" s="152"/>
      <c r="AI137" s="152"/>
    </row>
    <row r="138" spans="2:35" ht="21.75" thickBot="1" x14ac:dyDescent="0.4">
      <c r="B138" s="136" t="s">
        <v>106</v>
      </c>
      <c r="C138" s="142"/>
      <c r="D138" s="142"/>
      <c r="E138" s="142"/>
      <c r="F138" s="142"/>
      <c r="G138" s="142"/>
      <c r="H138" s="142"/>
      <c r="I138" s="142"/>
      <c r="J138" s="142"/>
      <c r="K138" s="143"/>
      <c r="L138" s="143"/>
      <c r="M138" s="143"/>
      <c r="N138" s="143"/>
      <c r="O138" s="192"/>
      <c r="P138" s="193"/>
      <c r="Q138" s="149"/>
      <c r="R138" s="149"/>
      <c r="S138" s="149"/>
      <c r="T138" s="149"/>
      <c r="U138" s="149"/>
      <c r="V138" s="150"/>
      <c r="W138" s="150"/>
      <c r="X138" s="149"/>
      <c r="Y138" s="149"/>
      <c r="Z138" s="149"/>
      <c r="AA138" s="149"/>
      <c r="AB138" s="149"/>
      <c r="AC138" s="149"/>
      <c r="AD138" s="149"/>
      <c r="AE138" s="149"/>
      <c r="AF138" s="152"/>
      <c r="AG138" s="152"/>
      <c r="AH138" s="152"/>
      <c r="AI138" s="152"/>
    </row>
    <row r="139" spans="2:35" ht="21.75" thickBot="1" x14ac:dyDescent="0.4">
      <c r="B139" s="113" t="s">
        <v>186</v>
      </c>
      <c r="C139" s="91">
        <v>1</v>
      </c>
      <c r="D139" s="87"/>
      <c r="E139" s="92"/>
      <c r="F139" s="124">
        <v>1</v>
      </c>
      <c r="G139" s="59"/>
      <c r="H139" s="59"/>
      <c r="I139" s="294">
        <v>1</v>
      </c>
      <c r="J139" s="294"/>
      <c r="K139" s="327"/>
      <c r="L139" s="328"/>
      <c r="M139" s="328"/>
      <c r="N139" s="329"/>
      <c r="O139" s="188"/>
      <c r="P139" s="189"/>
      <c r="Q139" s="149"/>
      <c r="R139" s="149"/>
      <c r="S139" s="149"/>
      <c r="T139" s="149"/>
      <c r="U139" s="149"/>
      <c r="V139" s="150"/>
      <c r="W139" s="150"/>
      <c r="X139" s="149"/>
      <c r="Y139" s="149"/>
      <c r="Z139" s="149"/>
      <c r="AA139" s="149"/>
      <c r="AB139" s="149"/>
      <c r="AC139" s="149"/>
      <c r="AD139" s="149"/>
      <c r="AE139" s="149"/>
      <c r="AF139" s="152"/>
      <c r="AG139" s="152"/>
      <c r="AH139" s="152"/>
      <c r="AI139" s="152"/>
    </row>
    <row r="140" spans="2:35" ht="21.75" thickBot="1" x14ac:dyDescent="0.4">
      <c r="B140" s="136" t="s">
        <v>107</v>
      </c>
      <c r="C140" s="142"/>
      <c r="D140" s="142"/>
      <c r="E140" s="142"/>
      <c r="F140" s="142"/>
      <c r="G140" s="142"/>
      <c r="H140" s="142"/>
      <c r="I140" s="142"/>
      <c r="J140" s="142"/>
      <c r="K140" s="143"/>
      <c r="L140" s="143"/>
      <c r="M140" s="143"/>
      <c r="N140" s="143"/>
      <c r="O140" s="192"/>
      <c r="P140" s="193"/>
      <c r="Q140" s="149"/>
      <c r="R140" s="149"/>
      <c r="S140" s="149"/>
      <c r="T140" s="149"/>
      <c r="U140" s="149"/>
      <c r="V140" s="150"/>
      <c r="W140" s="150"/>
      <c r="X140" s="149"/>
      <c r="Y140" s="149"/>
      <c r="Z140" s="149"/>
      <c r="AA140" s="149"/>
      <c r="AB140" s="149"/>
      <c r="AC140" s="149"/>
      <c r="AD140" s="149"/>
      <c r="AE140" s="149"/>
      <c r="AF140" s="152"/>
      <c r="AG140" s="152"/>
      <c r="AH140" s="152"/>
      <c r="AI140" s="152"/>
    </row>
    <row r="141" spans="2:35" ht="21.75" thickBot="1" x14ac:dyDescent="0.4">
      <c r="B141" s="113" t="s">
        <v>188</v>
      </c>
      <c r="C141" s="91">
        <v>1</v>
      </c>
      <c r="D141" s="87"/>
      <c r="E141" s="92"/>
      <c r="F141" s="124">
        <v>1</v>
      </c>
      <c r="G141" s="59"/>
      <c r="H141" s="59"/>
      <c r="I141" s="294">
        <v>1</v>
      </c>
      <c r="J141" s="294"/>
      <c r="K141" s="327"/>
      <c r="L141" s="328"/>
      <c r="M141" s="328"/>
      <c r="N141" s="329"/>
      <c r="O141" s="188"/>
      <c r="P141" s="189"/>
      <c r="Q141" s="149"/>
      <c r="R141" s="149"/>
      <c r="S141" s="149"/>
      <c r="T141" s="149"/>
      <c r="U141" s="149"/>
      <c r="V141" s="150"/>
      <c r="W141" s="150"/>
      <c r="X141" s="149"/>
      <c r="Y141" s="149"/>
      <c r="Z141" s="149"/>
      <c r="AA141" s="149"/>
      <c r="AB141" s="149"/>
      <c r="AC141" s="149"/>
      <c r="AD141" s="149"/>
      <c r="AE141" s="149"/>
      <c r="AF141" s="152"/>
      <c r="AG141" s="152"/>
      <c r="AH141" s="152"/>
      <c r="AI141" s="152"/>
    </row>
    <row r="142" spans="2:35" ht="21.75" thickBot="1" x14ac:dyDescent="0.4">
      <c r="B142" s="136" t="s">
        <v>108</v>
      </c>
      <c r="C142" s="142"/>
      <c r="D142" s="142"/>
      <c r="E142" s="142"/>
      <c r="F142" s="142"/>
      <c r="G142" s="142"/>
      <c r="H142" s="142"/>
      <c r="I142" s="142"/>
      <c r="J142" s="142"/>
      <c r="K142" s="143"/>
      <c r="L142" s="143"/>
      <c r="M142" s="143"/>
      <c r="N142" s="143"/>
      <c r="O142" s="192"/>
      <c r="P142" s="193"/>
      <c r="Q142" s="149"/>
      <c r="R142" s="149"/>
      <c r="S142" s="149"/>
      <c r="T142" s="149"/>
      <c r="U142" s="149"/>
      <c r="V142" s="150"/>
      <c r="W142" s="150"/>
      <c r="X142" s="149"/>
      <c r="Y142" s="149"/>
      <c r="Z142" s="149"/>
      <c r="AA142" s="149"/>
      <c r="AB142" s="149"/>
      <c r="AC142" s="149"/>
      <c r="AD142" s="149"/>
      <c r="AE142" s="149"/>
      <c r="AF142" s="152"/>
      <c r="AG142" s="152"/>
      <c r="AH142" s="152"/>
      <c r="AI142" s="152"/>
    </row>
    <row r="143" spans="2:35" ht="21.75" thickBot="1" x14ac:dyDescent="0.4">
      <c r="B143" s="116" t="s">
        <v>187</v>
      </c>
      <c r="C143" s="93">
        <v>1</v>
      </c>
      <c r="D143" s="94"/>
      <c r="E143" s="95"/>
      <c r="F143" s="126">
        <v>1</v>
      </c>
      <c r="G143" s="127"/>
      <c r="H143" s="127"/>
      <c r="I143" s="347">
        <v>1</v>
      </c>
      <c r="J143" s="347"/>
      <c r="K143" s="282"/>
      <c r="L143" s="283"/>
      <c r="M143" s="283"/>
      <c r="N143" s="284"/>
      <c r="O143" s="198"/>
      <c r="P143" s="199"/>
      <c r="Q143" s="149"/>
      <c r="R143" s="149"/>
      <c r="S143" s="149"/>
      <c r="T143" s="149"/>
      <c r="U143" s="149"/>
      <c r="V143" s="150"/>
      <c r="W143" s="150"/>
      <c r="X143" s="149"/>
      <c r="Y143" s="149"/>
      <c r="Z143" s="149"/>
      <c r="AA143" s="149"/>
      <c r="AB143" s="149"/>
      <c r="AC143" s="149"/>
      <c r="AD143" s="149"/>
      <c r="AE143" s="149"/>
      <c r="AF143" s="152"/>
      <c r="AG143" s="152"/>
      <c r="AH143" s="152"/>
      <c r="AI143" s="152"/>
    </row>
    <row r="144" spans="2:35" x14ac:dyDescent="0.25">
      <c r="B144" s="154"/>
      <c r="C144" s="155"/>
      <c r="D144" s="156"/>
      <c r="E144" s="156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49"/>
      <c r="AB144" s="149"/>
      <c r="AC144" s="149"/>
      <c r="AD144" s="149"/>
      <c r="AE144" s="149"/>
      <c r="AF144" s="152"/>
      <c r="AG144" s="152"/>
      <c r="AH144" s="152"/>
      <c r="AI144" s="152"/>
    </row>
    <row r="145" spans="2:35" ht="15.75" thickBot="1" x14ac:dyDescent="0.3">
      <c r="B145" s="154"/>
      <c r="C145" s="155"/>
      <c r="D145" s="156"/>
      <c r="E145" s="156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2"/>
      <c r="Y145" s="152"/>
      <c r="Z145" s="152"/>
      <c r="AA145" s="149"/>
      <c r="AB145" s="149"/>
      <c r="AC145" s="149"/>
      <c r="AD145" s="149"/>
      <c r="AE145" s="149"/>
      <c r="AF145" s="152"/>
      <c r="AG145" s="152"/>
      <c r="AH145" s="152"/>
      <c r="AI145" s="152"/>
    </row>
    <row r="146" spans="2:35" ht="15.75" thickBot="1" x14ac:dyDescent="0.3">
      <c r="B146" s="261" t="s">
        <v>2</v>
      </c>
      <c r="C146" s="247" t="s">
        <v>30</v>
      </c>
      <c r="D146" s="249" t="s">
        <v>31</v>
      </c>
      <c r="E146" s="245" t="s">
        <v>113</v>
      </c>
      <c r="F146" s="247" t="s">
        <v>30</v>
      </c>
      <c r="G146" s="249" t="s">
        <v>31</v>
      </c>
      <c r="H146" s="245" t="s">
        <v>113</v>
      </c>
      <c r="I146" s="247" t="s">
        <v>30</v>
      </c>
      <c r="J146" s="249" t="s">
        <v>31</v>
      </c>
      <c r="K146" s="245" t="s">
        <v>113</v>
      </c>
      <c r="L146" s="247" t="s">
        <v>30</v>
      </c>
      <c r="M146" s="249" t="s">
        <v>31</v>
      </c>
      <c r="N146" s="245" t="s">
        <v>113</v>
      </c>
      <c r="O146" s="247" t="s">
        <v>30</v>
      </c>
      <c r="P146" s="249" t="s">
        <v>31</v>
      </c>
      <c r="Q146" s="257" t="s">
        <v>113</v>
      </c>
      <c r="R146" s="247" t="s">
        <v>30</v>
      </c>
      <c r="S146" s="249" t="s">
        <v>31</v>
      </c>
      <c r="T146" s="245" t="s">
        <v>113</v>
      </c>
      <c r="U146" s="259" t="s">
        <v>30</v>
      </c>
      <c r="V146" s="249" t="s">
        <v>31</v>
      </c>
      <c r="W146" s="245" t="s">
        <v>113</v>
      </c>
      <c r="X146" s="304" t="s">
        <v>11</v>
      </c>
      <c r="Y146" s="304"/>
      <c r="Z146" s="305"/>
      <c r="AA146" s="306" t="s">
        <v>29</v>
      </c>
      <c r="AB146" s="307"/>
      <c r="AC146" s="307"/>
      <c r="AD146" s="308"/>
      <c r="AE146" s="149"/>
      <c r="AF146" s="345" t="s">
        <v>278</v>
      </c>
      <c r="AG146" s="343" t="s">
        <v>280</v>
      </c>
      <c r="AH146" s="344"/>
      <c r="AI146" s="152"/>
    </row>
    <row r="147" spans="2:35" ht="15.75" thickBot="1" x14ac:dyDescent="0.3">
      <c r="B147" s="262"/>
      <c r="C147" s="248"/>
      <c r="D147" s="250"/>
      <c r="E147" s="246"/>
      <c r="F147" s="248"/>
      <c r="G147" s="250"/>
      <c r="H147" s="246"/>
      <c r="I147" s="248"/>
      <c r="J147" s="250"/>
      <c r="K147" s="246"/>
      <c r="L147" s="248"/>
      <c r="M147" s="250"/>
      <c r="N147" s="246"/>
      <c r="O147" s="248"/>
      <c r="P147" s="250"/>
      <c r="Q147" s="258"/>
      <c r="R147" s="248"/>
      <c r="S147" s="250"/>
      <c r="T147" s="246"/>
      <c r="U147" s="260"/>
      <c r="V147" s="250"/>
      <c r="W147" s="246"/>
      <c r="X147" s="159" t="s">
        <v>30</v>
      </c>
      <c r="Y147" s="160" t="s">
        <v>31</v>
      </c>
      <c r="Z147" s="161" t="s">
        <v>113</v>
      </c>
      <c r="AA147" s="162" t="s">
        <v>30</v>
      </c>
      <c r="AB147" s="163" t="s">
        <v>31</v>
      </c>
      <c r="AC147" s="164" t="s">
        <v>113</v>
      </c>
      <c r="AD147" s="165" t="s">
        <v>11</v>
      </c>
      <c r="AE147" s="149"/>
      <c r="AF147" s="346"/>
      <c r="AG147" s="168" t="s">
        <v>281</v>
      </c>
      <c r="AH147" s="168" t="s">
        <v>282</v>
      </c>
      <c r="AI147" s="152"/>
    </row>
    <row r="148" spans="2:35" x14ac:dyDescent="0.25">
      <c r="B148" s="157" t="s">
        <v>345</v>
      </c>
      <c r="C148" s="227" t="s">
        <v>3</v>
      </c>
      <c r="D148" s="228"/>
      <c r="E148" s="229"/>
      <c r="F148" s="230" t="s">
        <v>4</v>
      </c>
      <c r="G148" s="231"/>
      <c r="H148" s="232"/>
      <c r="I148" s="233" t="s">
        <v>5</v>
      </c>
      <c r="J148" s="231"/>
      <c r="K148" s="234"/>
      <c r="L148" s="227" t="s">
        <v>7</v>
      </c>
      <c r="M148" s="228"/>
      <c r="N148" s="229"/>
      <c r="O148" s="233" t="s">
        <v>8</v>
      </c>
      <c r="P148" s="231"/>
      <c r="Q148" s="234"/>
      <c r="R148" s="230" t="s">
        <v>9</v>
      </c>
      <c r="S148" s="231"/>
      <c r="T148" s="232"/>
      <c r="U148" s="230" t="s">
        <v>10</v>
      </c>
      <c r="V148" s="231"/>
      <c r="W148" s="232"/>
      <c r="X148" s="158"/>
      <c r="Y148" s="158"/>
      <c r="Z148" s="158"/>
      <c r="AA148" s="310" t="s">
        <v>284</v>
      </c>
      <c r="AB148" s="310"/>
      <c r="AC148" s="310"/>
      <c r="AD148" s="310"/>
      <c r="AE148" s="149"/>
      <c r="AF148" s="152"/>
      <c r="AG148" s="152"/>
      <c r="AH148" s="152"/>
      <c r="AI148" s="152"/>
    </row>
    <row r="149" spans="2:35" ht="18.75" x14ac:dyDescent="0.25">
      <c r="B149" s="23" t="str">
        <f>[2]Hoja1!B8</f>
        <v>Michael fabian sierra tarazona</v>
      </c>
      <c r="C149" s="91">
        <v>1</v>
      </c>
      <c r="D149" s="87"/>
      <c r="E149" s="92"/>
      <c r="F149" s="91"/>
      <c r="G149" s="87"/>
      <c r="H149" s="92"/>
      <c r="I149" s="86"/>
      <c r="J149" s="87"/>
      <c r="K149" s="88"/>
      <c r="L149" s="91"/>
      <c r="M149" s="87"/>
      <c r="N149" s="92"/>
      <c r="O149" s="86"/>
      <c r="P149" s="87"/>
      <c r="Q149" s="88"/>
      <c r="R149" s="91"/>
      <c r="S149" s="87"/>
      <c r="T149" s="92"/>
      <c r="U149" s="91"/>
      <c r="V149" s="87"/>
      <c r="W149" s="92"/>
      <c r="X149" s="96">
        <f>C149+F149+I149+L149+O149+R149+U149</f>
        <v>1</v>
      </c>
      <c r="Y149" s="89">
        <f>(D149+G149+J149+M149+P149+S149+V149)*2</f>
        <v>0</v>
      </c>
      <c r="Z149" s="89">
        <f>E149+H149+K149+N149+Q149+T149+W149</f>
        <v>0</v>
      </c>
      <c r="AA149" s="222">
        <f>SUM(X149:X159)</f>
        <v>6</v>
      </c>
      <c r="AB149" s="222">
        <f>SUM(Y149:Y159)</f>
        <v>0</v>
      </c>
      <c r="AC149" s="222">
        <f>SUM(Z149:Z159)</f>
        <v>1</v>
      </c>
      <c r="AD149" s="225">
        <f>AA149+AC149</f>
        <v>7</v>
      </c>
      <c r="AE149" s="149"/>
      <c r="AF149" s="181"/>
      <c r="AG149" s="204"/>
      <c r="AH149" s="204"/>
      <c r="AI149" s="152"/>
    </row>
    <row r="150" spans="2:35" ht="18.75" x14ac:dyDescent="0.25">
      <c r="B150" s="23" t="str">
        <f>[2]Hoja1!B9</f>
        <v>Juan pablo abril romero</v>
      </c>
      <c r="C150" s="91">
        <v>1</v>
      </c>
      <c r="D150" s="87"/>
      <c r="E150" s="92"/>
      <c r="F150" s="91"/>
      <c r="G150" s="87"/>
      <c r="H150" s="92"/>
      <c r="I150" s="86"/>
      <c r="J150" s="87"/>
      <c r="K150" s="88"/>
      <c r="L150" s="91"/>
      <c r="M150" s="87"/>
      <c r="N150" s="92"/>
      <c r="O150" s="86"/>
      <c r="P150" s="87"/>
      <c r="Q150" s="88"/>
      <c r="R150" s="91"/>
      <c r="S150" s="87"/>
      <c r="T150" s="92"/>
      <c r="U150" s="91"/>
      <c r="V150" s="87"/>
      <c r="W150" s="92"/>
      <c r="X150" s="96">
        <f t="shared" ref="X150:X159" si="0">C150+F150+I150+L150+O150+R150+U150</f>
        <v>1</v>
      </c>
      <c r="Y150" s="89">
        <f t="shared" ref="Y150:Y196" si="1">(D150+G150+J150+M150+P150+S150+V150)*2</f>
        <v>0</v>
      </c>
      <c r="Z150" s="89">
        <f t="shared" ref="Z150:Z159" si="2">E150+H150+K150+N150+Q150+T150+W150</f>
        <v>0</v>
      </c>
      <c r="AA150" s="222"/>
      <c r="AB150" s="222"/>
      <c r="AC150" s="222"/>
      <c r="AD150" s="225"/>
      <c r="AE150" s="149"/>
      <c r="AF150" s="181"/>
      <c r="AG150" s="204"/>
      <c r="AH150" s="204"/>
      <c r="AI150" s="152"/>
    </row>
    <row r="151" spans="2:35" ht="14.25" customHeight="1" x14ac:dyDescent="0.3">
      <c r="B151" s="23" t="str">
        <f>[2]Hoja1!B10</f>
        <v>nicolas ramirez burgos</v>
      </c>
      <c r="C151" s="91"/>
      <c r="D151" s="87"/>
      <c r="E151" s="92">
        <v>1</v>
      </c>
      <c r="F151" s="91"/>
      <c r="G151" s="87"/>
      <c r="H151" s="92"/>
      <c r="I151" s="86"/>
      <c r="J151" s="87"/>
      <c r="K151" s="88"/>
      <c r="L151" s="91"/>
      <c r="M151" s="87"/>
      <c r="N151" s="92"/>
      <c r="O151" s="86"/>
      <c r="P151" s="87"/>
      <c r="Q151" s="88"/>
      <c r="R151" s="91"/>
      <c r="S151" s="87"/>
      <c r="T151" s="92"/>
      <c r="U151" s="91"/>
      <c r="V151" s="87"/>
      <c r="W151" s="92"/>
      <c r="X151" s="96">
        <f t="shared" si="0"/>
        <v>0</v>
      </c>
      <c r="Y151" s="89">
        <f t="shared" si="1"/>
        <v>0</v>
      </c>
      <c r="Z151" s="89">
        <f t="shared" si="2"/>
        <v>1</v>
      </c>
      <c r="AA151" s="222"/>
      <c r="AB151" s="222"/>
      <c r="AC151" s="222"/>
      <c r="AD151" s="225"/>
      <c r="AE151" s="149"/>
      <c r="AF151" s="206" t="s">
        <v>344</v>
      </c>
      <c r="AG151" s="204"/>
      <c r="AH151" s="204" t="s">
        <v>675</v>
      </c>
      <c r="AI151" s="152"/>
    </row>
    <row r="152" spans="2:35" ht="18.75" x14ac:dyDescent="0.25">
      <c r="B152" s="23" t="str">
        <f>[2]Hoja1!B11</f>
        <v>fabian riaño gutierrez</v>
      </c>
      <c r="C152" s="91"/>
      <c r="D152" s="87"/>
      <c r="E152" s="92"/>
      <c r="F152" s="91">
        <v>1</v>
      </c>
      <c r="G152" s="87"/>
      <c r="H152" s="92"/>
      <c r="I152" s="86"/>
      <c r="J152" s="87"/>
      <c r="K152" s="88"/>
      <c r="L152" s="91"/>
      <c r="M152" s="87"/>
      <c r="N152" s="92"/>
      <c r="O152" s="86"/>
      <c r="P152" s="87"/>
      <c r="Q152" s="88"/>
      <c r="R152" s="91"/>
      <c r="S152" s="87"/>
      <c r="T152" s="92"/>
      <c r="U152" s="91"/>
      <c r="V152" s="87"/>
      <c r="W152" s="92"/>
      <c r="X152" s="96">
        <f t="shared" si="0"/>
        <v>1</v>
      </c>
      <c r="Y152" s="89">
        <f t="shared" si="1"/>
        <v>0</v>
      </c>
      <c r="Z152" s="89">
        <f t="shared" si="2"/>
        <v>0</v>
      </c>
      <c r="AA152" s="222"/>
      <c r="AB152" s="222"/>
      <c r="AC152" s="222"/>
      <c r="AD152" s="225"/>
      <c r="AE152" s="149"/>
      <c r="AF152" s="181"/>
      <c r="AG152" s="204"/>
      <c r="AH152" s="204"/>
      <c r="AI152" s="152"/>
    </row>
    <row r="153" spans="2:35" ht="18.75" x14ac:dyDescent="0.25">
      <c r="B153" s="23" t="str">
        <f>[2]Hoja1!B12</f>
        <v>frank esquivel</v>
      </c>
      <c r="C153" s="91"/>
      <c r="D153" s="87"/>
      <c r="E153" s="92"/>
      <c r="F153" s="91"/>
      <c r="G153" s="87"/>
      <c r="H153" s="92"/>
      <c r="I153" s="86"/>
      <c r="J153" s="87"/>
      <c r="K153" s="88"/>
      <c r="L153" s="91"/>
      <c r="M153" s="87"/>
      <c r="N153" s="92"/>
      <c r="O153" s="86"/>
      <c r="P153" s="87"/>
      <c r="Q153" s="88"/>
      <c r="R153" s="91"/>
      <c r="S153" s="87"/>
      <c r="T153" s="92"/>
      <c r="U153" s="91"/>
      <c r="V153" s="87"/>
      <c r="W153" s="92"/>
      <c r="X153" s="96">
        <f t="shared" si="0"/>
        <v>0</v>
      </c>
      <c r="Y153" s="89">
        <f t="shared" si="1"/>
        <v>0</v>
      </c>
      <c r="Z153" s="89">
        <f t="shared" si="2"/>
        <v>0</v>
      </c>
      <c r="AA153" s="222"/>
      <c r="AB153" s="222"/>
      <c r="AC153" s="222"/>
      <c r="AD153" s="225"/>
      <c r="AE153" s="149"/>
      <c r="AF153" s="181"/>
      <c r="AG153" s="204"/>
      <c r="AH153" s="204"/>
      <c r="AI153" s="152"/>
    </row>
    <row r="154" spans="2:35" ht="18.75" x14ac:dyDescent="0.25">
      <c r="B154" s="23" t="str">
        <f>[2]Hoja1!B13</f>
        <v>luis miguel guavita rojas</v>
      </c>
      <c r="C154" s="91"/>
      <c r="D154" s="87"/>
      <c r="E154" s="92"/>
      <c r="F154" s="91"/>
      <c r="G154" s="87"/>
      <c r="H154" s="92"/>
      <c r="I154" s="86"/>
      <c r="J154" s="87"/>
      <c r="K154" s="88"/>
      <c r="L154" s="91"/>
      <c r="M154" s="87"/>
      <c r="N154" s="92"/>
      <c r="O154" s="86"/>
      <c r="P154" s="87"/>
      <c r="Q154" s="88"/>
      <c r="R154" s="91"/>
      <c r="S154" s="87"/>
      <c r="T154" s="92"/>
      <c r="U154" s="91"/>
      <c r="V154" s="87"/>
      <c r="W154" s="92"/>
      <c r="X154" s="96">
        <f t="shared" si="0"/>
        <v>0</v>
      </c>
      <c r="Y154" s="89">
        <f t="shared" si="1"/>
        <v>0</v>
      </c>
      <c r="Z154" s="89">
        <f t="shared" si="2"/>
        <v>0</v>
      </c>
      <c r="AA154" s="222"/>
      <c r="AB154" s="222"/>
      <c r="AC154" s="222"/>
      <c r="AD154" s="225"/>
      <c r="AE154" s="149"/>
      <c r="AF154" s="181"/>
      <c r="AG154" s="204"/>
      <c r="AH154" s="204"/>
      <c r="AI154" s="152"/>
    </row>
    <row r="155" spans="2:35" ht="18.75" x14ac:dyDescent="0.25">
      <c r="B155" s="23" t="str">
        <f>[2]Hoja1!B14</f>
        <v>horacion pan vargas</v>
      </c>
      <c r="C155" s="91">
        <v>1</v>
      </c>
      <c r="D155" s="87"/>
      <c r="E155" s="92"/>
      <c r="F155" s="91"/>
      <c r="G155" s="87"/>
      <c r="H155" s="92"/>
      <c r="I155" s="86"/>
      <c r="J155" s="87"/>
      <c r="K155" s="88"/>
      <c r="L155" s="91"/>
      <c r="M155" s="87"/>
      <c r="N155" s="92"/>
      <c r="O155" s="86"/>
      <c r="P155" s="87"/>
      <c r="Q155" s="88"/>
      <c r="R155" s="91"/>
      <c r="S155" s="87"/>
      <c r="T155" s="92"/>
      <c r="U155" s="91"/>
      <c r="V155" s="87"/>
      <c r="W155" s="92"/>
      <c r="X155" s="96">
        <f t="shared" si="0"/>
        <v>1</v>
      </c>
      <c r="Y155" s="89">
        <f t="shared" si="1"/>
        <v>0</v>
      </c>
      <c r="Z155" s="89">
        <f t="shared" si="2"/>
        <v>0</v>
      </c>
      <c r="AA155" s="222"/>
      <c r="AB155" s="222"/>
      <c r="AC155" s="222"/>
      <c r="AD155" s="225"/>
      <c r="AE155" s="149"/>
      <c r="AF155" s="181"/>
      <c r="AG155" s="204"/>
      <c r="AH155" s="204"/>
      <c r="AI155" s="152"/>
    </row>
    <row r="156" spans="2:35" ht="18.75" x14ac:dyDescent="0.25">
      <c r="B156" s="23" t="str">
        <f>[2]Hoja1!B15</f>
        <v>sebastian rios</v>
      </c>
      <c r="C156" s="91"/>
      <c r="D156" s="87"/>
      <c r="E156" s="92"/>
      <c r="F156" s="91"/>
      <c r="G156" s="87"/>
      <c r="H156" s="92"/>
      <c r="I156" s="86"/>
      <c r="J156" s="87"/>
      <c r="K156" s="88"/>
      <c r="L156" s="91"/>
      <c r="M156" s="87"/>
      <c r="N156" s="92"/>
      <c r="O156" s="86"/>
      <c r="P156" s="87"/>
      <c r="Q156" s="88"/>
      <c r="R156" s="91"/>
      <c r="S156" s="87"/>
      <c r="T156" s="92"/>
      <c r="U156" s="91"/>
      <c r="V156" s="87"/>
      <c r="W156" s="92"/>
      <c r="X156" s="96">
        <f t="shared" si="0"/>
        <v>0</v>
      </c>
      <c r="Y156" s="89">
        <f t="shared" si="1"/>
        <v>0</v>
      </c>
      <c r="Z156" s="89">
        <f t="shared" si="2"/>
        <v>0</v>
      </c>
      <c r="AA156" s="222"/>
      <c r="AB156" s="222"/>
      <c r="AC156" s="222"/>
      <c r="AD156" s="225"/>
      <c r="AE156" s="149"/>
      <c r="AF156" s="181"/>
      <c r="AG156" s="204"/>
      <c r="AH156" s="204"/>
      <c r="AI156" s="152"/>
    </row>
    <row r="157" spans="2:35" ht="18.75" x14ac:dyDescent="0.25">
      <c r="B157" s="23" t="str">
        <f>[2]Hoja1!B16</f>
        <v>alejandro paredes</v>
      </c>
      <c r="C157" s="91">
        <v>1</v>
      </c>
      <c r="D157" s="87"/>
      <c r="E157" s="92"/>
      <c r="F157" s="91"/>
      <c r="G157" s="87"/>
      <c r="H157" s="92"/>
      <c r="I157" s="86"/>
      <c r="J157" s="87"/>
      <c r="K157" s="88"/>
      <c r="L157" s="91"/>
      <c r="M157" s="87"/>
      <c r="N157" s="92"/>
      <c r="O157" s="86"/>
      <c r="P157" s="87"/>
      <c r="Q157" s="88"/>
      <c r="R157" s="91"/>
      <c r="S157" s="87"/>
      <c r="T157" s="92"/>
      <c r="U157" s="91"/>
      <c r="V157" s="87"/>
      <c r="W157" s="92"/>
      <c r="X157" s="96">
        <f t="shared" si="0"/>
        <v>1</v>
      </c>
      <c r="Y157" s="89">
        <f t="shared" si="1"/>
        <v>0</v>
      </c>
      <c r="Z157" s="89">
        <f t="shared" si="2"/>
        <v>0</v>
      </c>
      <c r="AA157" s="222"/>
      <c r="AB157" s="222"/>
      <c r="AC157" s="222"/>
      <c r="AD157" s="225"/>
      <c r="AE157" s="149"/>
      <c r="AF157" s="181"/>
      <c r="AG157" s="204"/>
      <c r="AH157" s="204"/>
      <c r="AI157" s="152"/>
    </row>
    <row r="158" spans="2:35" ht="18.75" x14ac:dyDescent="0.25">
      <c r="B158" s="23" t="str">
        <f>[2]Hoja1!B17</f>
        <v>nilson seco</v>
      </c>
      <c r="C158" s="91"/>
      <c r="D158" s="87"/>
      <c r="E158" s="92"/>
      <c r="F158" s="91"/>
      <c r="G158" s="87"/>
      <c r="H158" s="92"/>
      <c r="I158" s="86"/>
      <c r="J158" s="87"/>
      <c r="K158" s="88"/>
      <c r="L158" s="91"/>
      <c r="M158" s="87"/>
      <c r="N158" s="92"/>
      <c r="O158" s="86"/>
      <c r="P158" s="87"/>
      <c r="Q158" s="88"/>
      <c r="R158" s="91"/>
      <c r="S158" s="87"/>
      <c r="T158" s="92"/>
      <c r="U158" s="91"/>
      <c r="V158" s="87"/>
      <c r="W158" s="92"/>
      <c r="X158" s="96">
        <f t="shared" si="0"/>
        <v>0</v>
      </c>
      <c r="Y158" s="89">
        <f t="shared" si="1"/>
        <v>0</v>
      </c>
      <c r="Z158" s="89">
        <f t="shared" si="2"/>
        <v>0</v>
      </c>
      <c r="AA158" s="222"/>
      <c r="AB158" s="222"/>
      <c r="AC158" s="222"/>
      <c r="AD158" s="225"/>
      <c r="AE158" s="149"/>
      <c r="AF158" s="181"/>
      <c r="AG158" s="204"/>
      <c r="AH158" s="204"/>
      <c r="AI158" s="152"/>
    </row>
    <row r="159" spans="2:35" ht="19.5" thickBot="1" x14ac:dyDescent="0.3">
      <c r="B159" s="23" t="s">
        <v>669</v>
      </c>
      <c r="C159" s="93"/>
      <c r="D159" s="94"/>
      <c r="E159" s="95"/>
      <c r="F159" s="93">
        <v>1</v>
      </c>
      <c r="G159" s="94"/>
      <c r="H159" s="95"/>
      <c r="I159" s="97"/>
      <c r="J159" s="94"/>
      <c r="K159" s="98"/>
      <c r="L159" s="93"/>
      <c r="M159" s="94"/>
      <c r="N159" s="95"/>
      <c r="O159" s="97"/>
      <c r="P159" s="94"/>
      <c r="Q159" s="98"/>
      <c r="R159" s="93"/>
      <c r="S159" s="94"/>
      <c r="T159" s="95"/>
      <c r="U159" s="93"/>
      <c r="V159" s="94"/>
      <c r="W159" s="95"/>
      <c r="X159" s="96">
        <f t="shared" si="0"/>
        <v>1</v>
      </c>
      <c r="Y159" s="89">
        <f t="shared" si="1"/>
        <v>0</v>
      </c>
      <c r="Z159" s="89">
        <f t="shared" si="2"/>
        <v>0</v>
      </c>
      <c r="AA159" s="223"/>
      <c r="AB159" s="223"/>
      <c r="AC159" s="223"/>
      <c r="AD159" s="226"/>
      <c r="AE159" s="149"/>
      <c r="AF159" s="181"/>
      <c r="AG159" s="204"/>
      <c r="AH159" s="204"/>
      <c r="AI159" s="152"/>
    </row>
    <row r="160" spans="2:35" ht="18.75" x14ac:dyDescent="0.25">
      <c r="B160" s="79" t="s">
        <v>348</v>
      </c>
      <c r="C160" s="237" t="s">
        <v>3</v>
      </c>
      <c r="D160" s="238"/>
      <c r="E160" s="239"/>
      <c r="F160" s="240" t="s">
        <v>4</v>
      </c>
      <c r="G160" s="241"/>
      <c r="H160" s="242"/>
      <c r="I160" s="243" t="s">
        <v>5</v>
      </c>
      <c r="J160" s="241"/>
      <c r="K160" s="244"/>
      <c r="L160" s="237" t="s">
        <v>7</v>
      </c>
      <c r="M160" s="238"/>
      <c r="N160" s="239"/>
      <c r="O160" s="243" t="s">
        <v>8</v>
      </c>
      <c r="P160" s="241"/>
      <c r="Q160" s="244"/>
      <c r="R160" s="240" t="s">
        <v>9</v>
      </c>
      <c r="S160" s="241"/>
      <c r="T160" s="242"/>
      <c r="U160" s="240" t="s">
        <v>10</v>
      </c>
      <c r="V160" s="241"/>
      <c r="W160" s="242"/>
      <c r="X160" s="235"/>
      <c r="Y160" s="235"/>
      <c r="Z160" s="235"/>
      <c r="AA160" s="235"/>
      <c r="AB160" s="235"/>
      <c r="AC160" s="235"/>
      <c r="AD160" s="236"/>
      <c r="AE160" s="149"/>
      <c r="AF160" s="152"/>
      <c r="AG160" s="205"/>
      <c r="AH160" s="205"/>
      <c r="AI160" s="152"/>
    </row>
    <row r="161" spans="2:35" ht="15.75" customHeight="1" x14ac:dyDescent="0.25">
      <c r="B161" s="23" t="s">
        <v>377</v>
      </c>
      <c r="C161" s="91"/>
      <c r="D161" s="87"/>
      <c r="E161" s="92"/>
      <c r="F161" s="91"/>
      <c r="G161" s="87"/>
      <c r="H161" s="92"/>
      <c r="I161" s="86"/>
      <c r="J161" s="87"/>
      <c r="K161" s="88"/>
      <c r="L161" s="91"/>
      <c r="M161" s="87"/>
      <c r="N161" s="92"/>
      <c r="O161" s="86"/>
      <c r="P161" s="87"/>
      <c r="Q161" s="88"/>
      <c r="R161" s="91"/>
      <c r="S161" s="87"/>
      <c r="T161" s="92"/>
      <c r="U161" s="91"/>
      <c r="V161" s="87"/>
      <c r="W161" s="92"/>
      <c r="X161" s="96">
        <f>C161+F161+I161+L161+O161+R161+U161</f>
        <v>0</v>
      </c>
      <c r="Y161" s="89">
        <f t="shared" si="1"/>
        <v>0</v>
      </c>
      <c r="Z161" s="89">
        <f>E161+H161+K161+N161+Q161+T161+W161</f>
        <v>0</v>
      </c>
      <c r="AA161" s="221">
        <f>SUM(X161:X171)</f>
        <v>1</v>
      </c>
      <c r="AB161" s="221">
        <f>SUM(Y161:Y171)</f>
        <v>0</v>
      </c>
      <c r="AC161" s="221">
        <f>SUM(Z161:Z171)</f>
        <v>1</v>
      </c>
      <c r="AD161" s="224">
        <f>AA161+AC161</f>
        <v>2</v>
      </c>
      <c r="AE161" s="149"/>
      <c r="AF161" s="181"/>
      <c r="AG161" s="204"/>
      <c r="AH161" s="204"/>
      <c r="AI161" s="152"/>
    </row>
    <row r="162" spans="2:35" ht="15.75" customHeight="1" x14ac:dyDescent="0.25">
      <c r="B162" s="23" t="s">
        <v>378</v>
      </c>
      <c r="C162" s="91"/>
      <c r="D162" s="87"/>
      <c r="E162" s="92"/>
      <c r="F162" s="91"/>
      <c r="G162" s="87"/>
      <c r="H162" s="92"/>
      <c r="I162" s="86"/>
      <c r="J162" s="87"/>
      <c r="K162" s="88"/>
      <c r="L162" s="91"/>
      <c r="M162" s="87"/>
      <c r="N162" s="92"/>
      <c r="O162" s="86"/>
      <c r="P162" s="87"/>
      <c r="Q162" s="88"/>
      <c r="R162" s="91"/>
      <c r="S162" s="87"/>
      <c r="T162" s="92"/>
      <c r="U162" s="91"/>
      <c r="V162" s="87"/>
      <c r="W162" s="92"/>
      <c r="X162" s="96">
        <f t="shared" ref="X162:X171" si="3">C162+F162+I162+L162+O162+R162+U162</f>
        <v>0</v>
      </c>
      <c r="Y162" s="89">
        <f t="shared" si="1"/>
        <v>0</v>
      </c>
      <c r="Z162" s="89">
        <f t="shared" ref="Z162:Z171" si="4">E162+H162+K162+N162+Q162+T162+W162</f>
        <v>0</v>
      </c>
      <c r="AA162" s="222"/>
      <c r="AB162" s="222"/>
      <c r="AC162" s="222"/>
      <c r="AD162" s="225"/>
      <c r="AE162" s="149"/>
      <c r="AF162" s="181"/>
      <c r="AG162" s="204"/>
      <c r="AH162" s="204"/>
      <c r="AI162" s="152"/>
    </row>
    <row r="163" spans="2:35" ht="15" customHeight="1" x14ac:dyDescent="0.25">
      <c r="B163" s="23" t="s">
        <v>379</v>
      </c>
      <c r="C163" s="91"/>
      <c r="D163" s="87"/>
      <c r="E163" s="92"/>
      <c r="F163" s="91"/>
      <c r="G163" s="87"/>
      <c r="H163" s="92"/>
      <c r="I163" s="86"/>
      <c r="J163" s="87"/>
      <c r="K163" s="88"/>
      <c r="L163" s="91"/>
      <c r="M163" s="87"/>
      <c r="N163" s="92"/>
      <c r="O163" s="86"/>
      <c r="P163" s="87"/>
      <c r="Q163" s="88"/>
      <c r="R163" s="91"/>
      <c r="S163" s="87"/>
      <c r="T163" s="92"/>
      <c r="U163" s="91"/>
      <c r="V163" s="87"/>
      <c r="W163" s="92"/>
      <c r="X163" s="96">
        <f t="shared" si="3"/>
        <v>0</v>
      </c>
      <c r="Y163" s="89">
        <f t="shared" si="1"/>
        <v>0</v>
      </c>
      <c r="Z163" s="89">
        <f t="shared" si="4"/>
        <v>0</v>
      </c>
      <c r="AA163" s="222"/>
      <c r="AB163" s="222"/>
      <c r="AC163" s="222"/>
      <c r="AD163" s="225"/>
      <c r="AE163" s="149"/>
      <c r="AF163" s="181"/>
      <c r="AG163" s="204"/>
      <c r="AH163" s="204"/>
      <c r="AI163" s="152"/>
    </row>
    <row r="164" spans="2:35" ht="18.75" x14ac:dyDescent="0.25">
      <c r="B164" s="23" t="s">
        <v>380</v>
      </c>
      <c r="C164" s="91"/>
      <c r="D164" s="87"/>
      <c r="E164" s="92"/>
      <c r="F164" s="91"/>
      <c r="G164" s="87"/>
      <c r="H164" s="92"/>
      <c r="I164" s="86"/>
      <c r="J164" s="87"/>
      <c r="K164" s="88"/>
      <c r="L164" s="91"/>
      <c r="M164" s="87"/>
      <c r="N164" s="92"/>
      <c r="O164" s="86"/>
      <c r="P164" s="87"/>
      <c r="Q164" s="88"/>
      <c r="R164" s="91"/>
      <c r="S164" s="87"/>
      <c r="T164" s="92"/>
      <c r="U164" s="91"/>
      <c r="V164" s="87"/>
      <c r="W164" s="92"/>
      <c r="X164" s="96">
        <f t="shared" si="3"/>
        <v>0</v>
      </c>
      <c r="Y164" s="89">
        <f t="shared" si="1"/>
        <v>0</v>
      </c>
      <c r="Z164" s="89">
        <f t="shared" si="4"/>
        <v>0</v>
      </c>
      <c r="AA164" s="222"/>
      <c r="AB164" s="222"/>
      <c r="AC164" s="222"/>
      <c r="AD164" s="225"/>
      <c r="AE164" s="149"/>
      <c r="AF164" s="181"/>
      <c r="AG164" s="204"/>
      <c r="AH164" s="204"/>
      <c r="AI164" s="152"/>
    </row>
    <row r="165" spans="2:35" ht="18.75" x14ac:dyDescent="0.25">
      <c r="B165" s="23" t="s">
        <v>381</v>
      </c>
      <c r="C165" s="91"/>
      <c r="D165" s="87"/>
      <c r="E165" s="92"/>
      <c r="F165" s="91"/>
      <c r="G165" s="87"/>
      <c r="H165" s="92"/>
      <c r="I165" s="86"/>
      <c r="J165" s="87"/>
      <c r="K165" s="88"/>
      <c r="L165" s="91"/>
      <c r="M165" s="87"/>
      <c r="N165" s="92"/>
      <c r="O165" s="86"/>
      <c r="P165" s="87"/>
      <c r="Q165" s="88"/>
      <c r="R165" s="91"/>
      <c r="S165" s="87"/>
      <c r="T165" s="92"/>
      <c r="U165" s="91"/>
      <c r="V165" s="87"/>
      <c r="W165" s="92"/>
      <c r="X165" s="96">
        <f t="shared" si="3"/>
        <v>0</v>
      </c>
      <c r="Y165" s="89">
        <f t="shared" si="1"/>
        <v>0</v>
      </c>
      <c r="Z165" s="89">
        <f t="shared" si="4"/>
        <v>0</v>
      </c>
      <c r="AA165" s="222"/>
      <c r="AB165" s="222"/>
      <c r="AC165" s="222"/>
      <c r="AD165" s="225"/>
      <c r="AE165" s="149"/>
      <c r="AF165" s="181"/>
      <c r="AG165" s="204"/>
      <c r="AH165" s="204"/>
      <c r="AI165" s="152"/>
    </row>
    <row r="166" spans="2:35" ht="18.75" x14ac:dyDescent="0.25">
      <c r="B166" s="23" t="s">
        <v>382</v>
      </c>
      <c r="C166" s="91"/>
      <c r="D166" s="87"/>
      <c r="E166" s="92">
        <v>1</v>
      </c>
      <c r="F166" s="91"/>
      <c r="G166" s="87"/>
      <c r="H166" s="92"/>
      <c r="I166" s="86"/>
      <c r="J166" s="87"/>
      <c r="K166" s="88"/>
      <c r="L166" s="91"/>
      <c r="M166" s="87"/>
      <c r="N166" s="92"/>
      <c r="O166" s="86"/>
      <c r="P166" s="87"/>
      <c r="Q166" s="88"/>
      <c r="R166" s="91"/>
      <c r="S166" s="87"/>
      <c r="T166" s="92"/>
      <c r="U166" s="91"/>
      <c r="V166" s="87"/>
      <c r="W166" s="92"/>
      <c r="X166" s="96">
        <f t="shared" si="3"/>
        <v>0</v>
      </c>
      <c r="Y166" s="89">
        <f t="shared" si="1"/>
        <v>0</v>
      </c>
      <c r="Z166" s="89">
        <f t="shared" si="4"/>
        <v>1</v>
      </c>
      <c r="AA166" s="222"/>
      <c r="AB166" s="222"/>
      <c r="AC166" s="222"/>
      <c r="AD166" s="225"/>
      <c r="AE166" s="149"/>
      <c r="AF166" s="181" t="s">
        <v>694</v>
      </c>
      <c r="AG166" s="204"/>
      <c r="AH166" s="204" t="s">
        <v>675</v>
      </c>
      <c r="AI166" s="152"/>
    </row>
    <row r="167" spans="2:35" ht="18.75" x14ac:dyDescent="0.25">
      <c r="B167" s="23" t="s">
        <v>41</v>
      </c>
      <c r="C167" s="91">
        <v>1</v>
      </c>
      <c r="D167" s="87"/>
      <c r="E167" s="92"/>
      <c r="F167" s="91"/>
      <c r="G167" s="87"/>
      <c r="H167" s="92"/>
      <c r="I167" s="86"/>
      <c r="J167" s="87"/>
      <c r="K167" s="88"/>
      <c r="L167" s="91"/>
      <c r="M167" s="87"/>
      <c r="N167" s="92"/>
      <c r="O167" s="86"/>
      <c r="P167" s="87"/>
      <c r="Q167" s="88"/>
      <c r="R167" s="91"/>
      <c r="S167" s="87"/>
      <c r="T167" s="92"/>
      <c r="U167" s="91"/>
      <c r="V167" s="87"/>
      <c r="W167" s="92"/>
      <c r="X167" s="96">
        <f t="shared" si="3"/>
        <v>1</v>
      </c>
      <c r="Y167" s="89">
        <f t="shared" si="1"/>
        <v>0</v>
      </c>
      <c r="Z167" s="89">
        <f t="shared" si="4"/>
        <v>0</v>
      </c>
      <c r="AA167" s="222"/>
      <c r="AB167" s="222"/>
      <c r="AC167" s="222"/>
      <c r="AD167" s="225"/>
      <c r="AE167" s="149"/>
      <c r="AF167" s="181"/>
      <c r="AG167" s="204"/>
      <c r="AH167" s="204"/>
      <c r="AI167" s="152"/>
    </row>
    <row r="168" spans="2:35" ht="18.75" x14ac:dyDescent="0.25">
      <c r="B168" s="23" t="s">
        <v>383</v>
      </c>
      <c r="C168" s="91"/>
      <c r="D168" s="87"/>
      <c r="E168" s="92"/>
      <c r="F168" s="91"/>
      <c r="G168" s="87"/>
      <c r="H168" s="92"/>
      <c r="I168" s="86"/>
      <c r="J168" s="87"/>
      <c r="K168" s="88"/>
      <c r="L168" s="91"/>
      <c r="M168" s="87"/>
      <c r="N168" s="92"/>
      <c r="O168" s="86"/>
      <c r="P168" s="87"/>
      <c r="Q168" s="88"/>
      <c r="R168" s="91"/>
      <c r="S168" s="87"/>
      <c r="T168" s="92"/>
      <c r="U168" s="91"/>
      <c r="V168" s="87"/>
      <c r="W168" s="92"/>
      <c r="X168" s="96">
        <f t="shared" si="3"/>
        <v>0</v>
      </c>
      <c r="Y168" s="89">
        <f t="shared" si="1"/>
        <v>0</v>
      </c>
      <c r="Z168" s="89">
        <f t="shared" si="4"/>
        <v>0</v>
      </c>
      <c r="AA168" s="222"/>
      <c r="AB168" s="222"/>
      <c r="AC168" s="222"/>
      <c r="AD168" s="225"/>
      <c r="AE168" s="149"/>
      <c r="AF168" s="181"/>
      <c r="AG168" s="204"/>
      <c r="AH168" s="204"/>
      <c r="AI168" s="152"/>
    </row>
    <row r="169" spans="2:35" ht="18.75" x14ac:dyDescent="0.25">
      <c r="B169" s="23" t="s">
        <v>384</v>
      </c>
      <c r="C169" s="91"/>
      <c r="D169" s="87"/>
      <c r="E169" s="92"/>
      <c r="F169" s="91"/>
      <c r="G169" s="87"/>
      <c r="H169" s="92"/>
      <c r="I169" s="86"/>
      <c r="J169" s="87"/>
      <c r="K169" s="88"/>
      <c r="L169" s="91"/>
      <c r="M169" s="87"/>
      <c r="N169" s="92"/>
      <c r="O169" s="86"/>
      <c r="P169" s="87"/>
      <c r="Q169" s="88"/>
      <c r="R169" s="91"/>
      <c r="S169" s="87"/>
      <c r="T169" s="92"/>
      <c r="U169" s="91"/>
      <c r="V169" s="87"/>
      <c r="W169" s="92"/>
      <c r="X169" s="96">
        <f t="shared" si="3"/>
        <v>0</v>
      </c>
      <c r="Y169" s="89">
        <f t="shared" si="1"/>
        <v>0</v>
      </c>
      <c r="Z169" s="89">
        <f t="shared" si="4"/>
        <v>0</v>
      </c>
      <c r="AA169" s="222"/>
      <c r="AB169" s="222"/>
      <c r="AC169" s="222"/>
      <c r="AD169" s="225"/>
      <c r="AE169" s="149"/>
      <c r="AF169" s="181"/>
      <c r="AG169" s="204"/>
      <c r="AH169" s="204"/>
      <c r="AI169" s="152"/>
    </row>
    <row r="170" spans="2:35" ht="18.75" x14ac:dyDescent="0.25">
      <c r="B170" s="23" t="s">
        <v>385</v>
      </c>
      <c r="C170" s="91"/>
      <c r="D170" s="87"/>
      <c r="E170" s="92"/>
      <c r="F170" s="91"/>
      <c r="G170" s="87"/>
      <c r="H170" s="92"/>
      <c r="I170" s="86"/>
      <c r="J170" s="87"/>
      <c r="K170" s="88"/>
      <c r="L170" s="91"/>
      <c r="M170" s="87"/>
      <c r="N170" s="92"/>
      <c r="O170" s="86"/>
      <c r="P170" s="87"/>
      <c r="Q170" s="88"/>
      <c r="R170" s="91"/>
      <c r="S170" s="87"/>
      <c r="T170" s="92"/>
      <c r="U170" s="91"/>
      <c r="V170" s="87"/>
      <c r="W170" s="92"/>
      <c r="X170" s="96">
        <f t="shared" si="3"/>
        <v>0</v>
      </c>
      <c r="Y170" s="89">
        <f t="shared" si="1"/>
        <v>0</v>
      </c>
      <c r="Z170" s="89">
        <f t="shared" si="4"/>
        <v>0</v>
      </c>
      <c r="AA170" s="222"/>
      <c r="AB170" s="222"/>
      <c r="AC170" s="222"/>
      <c r="AD170" s="225"/>
      <c r="AE170" s="149"/>
      <c r="AF170" s="181"/>
      <c r="AG170" s="204"/>
      <c r="AH170" s="204"/>
      <c r="AI170" s="152"/>
    </row>
    <row r="171" spans="2:35" ht="19.5" thickBot="1" x14ac:dyDescent="0.3">
      <c r="B171" s="80"/>
      <c r="C171" s="93"/>
      <c r="D171" s="94"/>
      <c r="E171" s="95"/>
      <c r="F171" s="93"/>
      <c r="G171" s="94"/>
      <c r="H171" s="95"/>
      <c r="I171" s="97"/>
      <c r="J171" s="94"/>
      <c r="K171" s="98"/>
      <c r="L171" s="93"/>
      <c r="M171" s="94"/>
      <c r="N171" s="95"/>
      <c r="O171" s="97"/>
      <c r="P171" s="94"/>
      <c r="Q171" s="98"/>
      <c r="R171" s="93"/>
      <c r="S171" s="94"/>
      <c r="T171" s="95"/>
      <c r="U171" s="93"/>
      <c r="V171" s="94"/>
      <c r="W171" s="95"/>
      <c r="X171" s="96">
        <f t="shared" si="3"/>
        <v>0</v>
      </c>
      <c r="Y171" s="89">
        <f t="shared" si="1"/>
        <v>0</v>
      </c>
      <c r="Z171" s="89">
        <f t="shared" si="4"/>
        <v>0</v>
      </c>
      <c r="AA171" s="223"/>
      <c r="AB171" s="223"/>
      <c r="AC171" s="223"/>
      <c r="AD171" s="226"/>
      <c r="AE171" s="149"/>
      <c r="AF171" s="181"/>
      <c r="AG171" s="204"/>
      <c r="AH171" s="204"/>
      <c r="AI171" s="152"/>
    </row>
    <row r="172" spans="2:35" ht="18.75" x14ac:dyDescent="0.25">
      <c r="B172" s="79" t="s">
        <v>347</v>
      </c>
      <c r="C172" s="237" t="s">
        <v>3</v>
      </c>
      <c r="D172" s="238"/>
      <c r="E172" s="239"/>
      <c r="F172" s="240" t="s">
        <v>4</v>
      </c>
      <c r="G172" s="241"/>
      <c r="H172" s="242"/>
      <c r="I172" s="243" t="s">
        <v>5</v>
      </c>
      <c r="J172" s="241"/>
      <c r="K172" s="244"/>
      <c r="L172" s="237" t="s">
        <v>7</v>
      </c>
      <c r="M172" s="238"/>
      <c r="N172" s="239"/>
      <c r="O172" s="243" t="s">
        <v>8</v>
      </c>
      <c r="P172" s="241"/>
      <c r="Q172" s="244"/>
      <c r="R172" s="240" t="s">
        <v>9</v>
      </c>
      <c r="S172" s="241"/>
      <c r="T172" s="242"/>
      <c r="U172" s="240" t="s">
        <v>10</v>
      </c>
      <c r="V172" s="241"/>
      <c r="W172" s="242"/>
      <c r="X172" s="235"/>
      <c r="Y172" s="235"/>
      <c r="Z172" s="235"/>
      <c r="AA172" s="235"/>
      <c r="AB172" s="235"/>
      <c r="AC172" s="235"/>
      <c r="AD172" s="236"/>
      <c r="AE172" s="152"/>
      <c r="AF172" s="152"/>
      <c r="AG172" s="205"/>
      <c r="AH172" s="205"/>
      <c r="AI172" s="152"/>
    </row>
    <row r="173" spans="2:35" ht="18.75" x14ac:dyDescent="0.25">
      <c r="B173" s="23" t="s">
        <v>386</v>
      </c>
      <c r="C173" s="91"/>
      <c r="D173" s="87"/>
      <c r="E173" s="92"/>
      <c r="F173" s="91"/>
      <c r="G173" s="87"/>
      <c r="H173" s="92"/>
      <c r="I173" s="86"/>
      <c r="J173" s="87"/>
      <c r="K173" s="88"/>
      <c r="L173" s="91"/>
      <c r="M173" s="87"/>
      <c r="N173" s="92"/>
      <c r="O173" s="86"/>
      <c r="P173" s="87"/>
      <c r="Q173" s="88"/>
      <c r="R173" s="91"/>
      <c r="S173" s="87"/>
      <c r="T173" s="92"/>
      <c r="U173" s="91"/>
      <c r="V173" s="87"/>
      <c r="W173" s="92"/>
      <c r="X173" s="96">
        <f>C173+F173+I173+L173+O173+R173+U173</f>
        <v>0</v>
      </c>
      <c r="Y173" s="89">
        <f t="shared" si="1"/>
        <v>0</v>
      </c>
      <c r="Z173" s="89">
        <f>E173+H173+K173+N173+Q173+T173+W173</f>
        <v>0</v>
      </c>
      <c r="AA173" s="221">
        <f>SUM(X173:X184)</f>
        <v>4</v>
      </c>
      <c r="AB173" s="221">
        <f>SUM(Y173:Y184)</f>
        <v>0</v>
      </c>
      <c r="AC173" s="221">
        <f>SUM(Z173:Z184)</f>
        <v>0</v>
      </c>
      <c r="AD173" s="224">
        <f>AA173+AC173</f>
        <v>4</v>
      </c>
      <c r="AE173" s="149"/>
      <c r="AF173" s="181"/>
      <c r="AG173" s="204"/>
      <c r="AH173" s="204"/>
      <c r="AI173" s="152"/>
    </row>
    <row r="174" spans="2:35" ht="18.75" x14ac:dyDescent="0.25">
      <c r="B174" s="23" t="s">
        <v>387</v>
      </c>
      <c r="C174" s="91"/>
      <c r="D174" s="87"/>
      <c r="E174" s="92"/>
      <c r="F174" s="91">
        <v>1</v>
      </c>
      <c r="G174" s="87"/>
      <c r="H174" s="92"/>
      <c r="I174" s="86"/>
      <c r="J174" s="87"/>
      <c r="K174" s="88"/>
      <c r="L174" s="91"/>
      <c r="M174" s="87"/>
      <c r="N174" s="92"/>
      <c r="O174" s="86"/>
      <c r="P174" s="87"/>
      <c r="Q174" s="88"/>
      <c r="R174" s="91"/>
      <c r="S174" s="87"/>
      <c r="T174" s="92"/>
      <c r="U174" s="91"/>
      <c r="V174" s="87"/>
      <c r="W174" s="92"/>
      <c r="X174" s="96">
        <f t="shared" ref="X174:X175" si="5">C174+F174+I174+L174+O174+R174+U174</f>
        <v>1</v>
      </c>
      <c r="Y174" s="89">
        <f t="shared" ref="Y174:Y175" si="6">(D174+G174+J174+M174+P174+S174+V174)*2</f>
        <v>0</v>
      </c>
      <c r="Z174" s="89">
        <f t="shared" ref="Z174:Z175" si="7">E174+H174+K174+N174+Q174+T174+W174</f>
        <v>0</v>
      </c>
      <c r="AA174" s="222"/>
      <c r="AB174" s="222"/>
      <c r="AC174" s="222"/>
      <c r="AD174" s="225"/>
      <c r="AE174" s="149"/>
      <c r="AF174" s="181"/>
      <c r="AG174" s="204"/>
      <c r="AH174" s="204"/>
      <c r="AI174" s="152"/>
    </row>
    <row r="175" spans="2:35" ht="18.75" x14ac:dyDescent="0.25">
      <c r="B175" s="23" t="s">
        <v>388</v>
      </c>
      <c r="C175" s="91"/>
      <c r="D175" s="87"/>
      <c r="E175" s="92"/>
      <c r="F175" s="91"/>
      <c r="G175" s="87"/>
      <c r="H175" s="92"/>
      <c r="I175" s="86"/>
      <c r="J175" s="87"/>
      <c r="K175" s="88"/>
      <c r="L175" s="91"/>
      <c r="M175" s="87"/>
      <c r="N175" s="92"/>
      <c r="O175" s="86"/>
      <c r="P175" s="87"/>
      <c r="Q175" s="88"/>
      <c r="R175" s="91"/>
      <c r="S175" s="87"/>
      <c r="T175" s="92"/>
      <c r="U175" s="91"/>
      <c r="V175" s="87"/>
      <c r="W175" s="92"/>
      <c r="X175" s="96">
        <f t="shared" si="5"/>
        <v>0</v>
      </c>
      <c r="Y175" s="89">
        <f t="shared" si="6"/>
        <v>0</v>
      </c>
      <c r="Z175" s="89">
        <f t="shared" si="7"/>
        <v>0</v>
      </c>
      <c r="AA175" s="222"/>
      <c r="AB175" s="222"/>
      <c r="AC175" s="222"/>
      <c r="AD175" s="225"/>
      <c r="AE175" s="149"/>
      <c r="AF175" s="181"/>
      <c r="AG175" s="204"/>
      <c r="AH175" s="204"/>
      <c r="AI175" s="152"/>
    </row>
    <row r="176" spans="2:35" ht="18.75" x14ac:dyDescent="0.25">
      <c r="B176" s="23" t="s">
        <v>389</v>
      </c>
      <c r="C176" s="91">
        <v>1</v>
      </c>
      <c r="D176" s="87"/>
      <c r="E176" s="92"/>
      <c r="F176" s="91"/>
      <c r="G176" s="87"/>
      <c r="H176" s="92"/>
      <c r="I176" s="86"/>
      <c r="J176" s="87"/>
      <c r="K176" s="88"/>
      <c r="L176" s="91"/>
      <c r="M176" s="87"/>
      <c r="N176" s="92"/>
      <c r="O176" s="86"/>
      <c r="P176" s="87"/>
      <c r="Q176" s="88"/>
      <c r="R176" s="91"/>
      <c r="S176" s="87"/>
      <c r="T176" s="92"/>
      <c r="U176" s="91"/>
      <c r="V176" s="87"/>
      <c r="W176" s="92"/>
      <c r="X176" s="96">
        <f t="shared" ref="X176:X184" si="8">C176+F176+I176+L176+O176+R176+U176</f>
        <v>1</v>
      </c>
      <c r="Y176" s="89">
        <f t="shared" si="1"/>
        <v>0</v>
      </c>
      <c r="Z176" s="89">
        <f t="shared" ref="Z176:Z184" si="9">E176+H176+K176+N176+Q176+T176+W176</f>
        <v>0</v>
      </c>
      <c r="AA176" s="222"/>
      <c r="AB176" s="222"/>
      <c r="AC176" s="222"/>
      <c r="AD176" s="225"/>
      <c r="AE176" s="149"/>
      <c r="AF176" s="181"/>
      <c r="AG176" s="204"/>
      <c r="AH176" s="204"/>
      <c r="AI176" s="152"/>
    </row>
    <row r="177" spans="2:35" ht="18.75" x14ac:dyDescent="0.25">
      <c r="B177" s="23" t="s">
        <v>390</v>
      </c>
      <c r="C177" s="91">
        <v>1</v>
      </c>
      <c r="D177" s="87"/>
      <c r="E177" s="92"/>
      <c r="F177" s="91"/>
      <c r="G177" s="87"/>
      <c r="H177" s="92"/>
      <c r="I177" s="86"/>
      <c r="J177" s="87"/>
      <c r="K177" s="88"/>
      <c r="L177" s="91"/>
      <c r="M177" s="87"/>
      <c r="N177" s="92"/>
      <c r="O177" s="86"/>
      <c r="P177" s="87"/>
      <c r="Q177" s="88"/>
      <c r="R177" s="91"/>
      <c r="S177" s="87"/>
      <c r="T177" s="92"/>
      <c r="U177" s="91"/>
      <c r="V177" s="87"/>
      <c r="W177" s="92"/>
      <c r="X177" s="96">
        <f t="shared" si="8"/>
        <v>1</v>
      </c>
      <c r="Y177" s="89">
        <f t="shared" si="1"/>
        <v>0</v>
      </c>
      <c r="Z177" s="89">
        <f t="shared" si="9"/>
        <v>0</v>
      </c>
      <c r="AA177" s="222"/>
      <c r="AB177" s="222"/>
      <c r="AC177" s="222"/>
      <c r="AD177" s="225"/>
      <c r="AE177" s="149"/>
      <c r="AF177" s="181"/>
      <c r="AG177" s="204"/>
      <c r="AH177" s="204"/>
      <c r="AI177" s="152"/>
    </row>
    <row r="178" spans="2:35" ht="18.75" x14ac:dyDescent="0.25">
      <c r="B178" s="23" t="s">
        <v>391</v>
      </c>
      <c r="C178" s="91"/>
      <c r="D178" s="87"/>
      <c r="E178" s="92"/>
      <c r="F178" s="91"/>
      <c r="G178" s="87"/>
      <c r="H178" s="92"/>
      <c r="I178" s="86"/>
      <c r="J178" s="87"/>
      <c r="K178" s="88"/>
      <c r="L178" s="91"/>
      <c r="M178" s="87"/>
      <c r="N178" s="92"/>
      <c r="O178" s="86"/>
      <c r="P178" s="87"/>
      <c r="Q178" s="88"/>
      <c r="R178" s="91"/>
      <c r="S178" s="87"/>
      <c r="T178" s="92"/>
      <c r="U178" s="91"/>
      <c r="V178" s="87"/>
      <c r="W178" s="92"/>
      <c r="X178" s="96">
        <f t="shared" si="8"/>
        <v>0</v>
      </c>
      <c r="Y178" s="89">
        <f t="shared" si="1"/>
        <v>0</v>
      </c>
      <c r="Z178" s="89">
        <f t="shared" si="9"/>
        <v>0</v>
      </c>
      <c r="AA178" s="222"/>
      <c r="AB178" s="222"/>
      <c r="AC178" s="222"/>
      <c r="AD178" s="225"/>
      <c r="AE178" s="149"/>
      <c r="AF178" s="181"/>
      <c r="AG178" s="204"/>
      <c r="AH178" s="204"/>
      <c r="AI178" s="152"/>
    </row>
    <row r="179" spans="2:35" ht="18.75" x14ac:dyDescent="0.25">
      <c r="B179" s="23" t="s">
        <v>392</v>
      </c>
      <c r="C179" s="91"/>
      <c r="D179" s="87"/>
      <c r="E179" s="92"/>
      <c r="F179" s="91"/>
      <c r="G179" s="87"/>
      <c r="H179" s="92"/>
      <c r="I179" s="86"/>
      <c r="J179" s="87"/>
      <c r="K179" s="88"/>
      <c r="L179" s="91"/>
      <c r="M179" s="87"/>
      <c r="N179" s="92"/>
      <c r="O179" s="86"/>
      <c r="P179" s="87"/>
      <c r="Q179" s="88"/>
      <c r="R179" s="91"/>
      <c r="S179" s="87"/>
      <c r="T179" s="92"/>
      <c r="U179" s="91"/>
      <c r="V179" s="87"/>
      <c r="W179" s="92"/>
      <c r="X179" s="96">
        <f t="shared" si="8"/>
        <v>0</v>
      </c>
      <c r="Y179" s="89">
        <f t="shared" si="1"/>
        <v>0</v>
      </c>
      <c r="Z179" s="89">
        <f t="shared" si="9"/>
        <v>0</v>
      </c>
      <c r="AA179" s="222"/>
      <c r="AB179" s="222"/>
      <c r="AC179" s="222"/>
      <c r="AD179" s="225"/>
      <c r="AE179" s="149"/>
      <c r="AF179" s="181"/>
      <c r="AG179" s="204"/>
      <c r="AH179" s="204"/>
      <c r="AI179" s="152"/>
    </row>
    <row r="180" spans="2:35" ht="18.75" x14ac:dyDescent="0.25">
      <c r="B180" s="23" t="s">
        <v>393</v>
      </c>
      <c r="C180" s="91"/>
      <c r="D180" s="87"/>
      <c r="E180" s="92"/>
      <c r="F180" s="91"/>
      <c r="G180" s="87"/>
      <c r="H180" s="92"/>
      <c r="I180" s="86"/>
      <c r="J180" s="87"/>
      <c r="K180" s="88"/>
      <c r="L180" s="91"/>
      <c r="M180" s="87"/>
      <c r="N180" s="92"/>
      <c r="O180" s="86"/>
      <c r="P180" s="87"/>
      <c r="Q180" s="88"/>
      <c r="R180" s="91"/>
      <c r="S180" s="87"/>
      <c r="T180" s="92"/>
      <c r="U180" s="91"/>
      <c r="V180" s="87"/>
      <c r="W180" s="92"/>
      <c r="X180" s="96">
        <f t="shared" si="8"/>
        <v>0</v>
      </c>
      <c r="Y180" s="89">
        <f t="shared" si="1"/>
        <v>0</v>
      </c>
      <c r="Z180" s="89">
        <f t="shared" si="9"/>
        <v>0</v>
      </c>
      <c r="AA180" s="222"/>
      <c r="AB180" s="222"/>
      <c r="AC180" s="222"/>
      <c r="AD180" s="225"/>
      <c r="AE180" s="149"/>
      <c r="AF180" s="181"/>
      <c r="AG180" s="204"/>
      <c r="AH180" s="204"/>
      <c r="AI180" s="152"/>
    </row>
    <row r="181" spans="2:35" ht="18.75" x14ac:dyDescent="0.25">
      <c r="B181" s="23" t="s">
        <v>394</v>
      </c>
      <c r="C181" s="91"/>
      <c r="D181" s="87"/>
      <c r="E181" s="92"/>
      <c r="F181" s="91"/>
      <c r="G181" s="87"/>
      <c r="H181" s="92"/>
      <c r="I181" s="86"/>
      <c r="J181" s="87"/>
      <c r="K181" s="88"/>
      <c r="L181" s="91"/>
      <c r="M181" s="87"/>
      <c r="N181" s="92"/>
      <c r="O181" s="86"/>
      <c r="P181" s="87"/>
      <c r="Q181" s="88"/>
      <c r="R181" s="91"/>
      <c r="S181" s="87"/>
      <c r="T181" s="92"/>
      <c r="U181" s="91"/>
      <c r="V181" s="87"/>
      <c r="W181" s="92"/>
      <c r="X181" s="96">
        <f t="shared" si="8"/>
        <v>0</v>
      </c>
      <c r="Y181" s="89">
        <f t="shared" si="1"/>
        <v>0</v>
      </c>
      <c r="Z181" s="89">
        <f t="shared" si="9"/>
        <v>0</v>
      </c>
      <c r="AA181" s="222"/>
      <c r="AB181" s="222"/>
      <c r="AC181" s="222"/>
      <c r="AD181" s="225"/>
      <c r="AE181" s="149"/>
      <c r="AF181" s="181"/>
      <c r="AG181" s="204"/>
      <c r="AH181" s="204"/>
      <c r="AI181" s="152"/>
    </row>
    <row r="182" spans="2:35" ht="18.75" x14ac:dyDescent="0.25">
      <c r="B182" s="23" t="s">
        <v>395</v>
      </c>
      <c r="C182" s="91"/>
      <c r="D182" s="87"/>
      <c r="E182" s="92"/>
      <c r="F182" s="91"/>
      <c r="G182" s="87"/>
      <c r="H182" s="92"/>
      <c r="I182" s="86"/>
      <c r="J182" s="87"/>
      <c r="K182" s="88"/>
      <c r="L182" s="91"/>
      <c r="M182" s="87"/>
      <c r="N182" s="92"/>
      <c r="O182" s="86"/>
      <c r="P182" s="87"/>
      <c r="Q182" s="88"/>
      <c r="R182" s="91"/>
      <c r="S182" s="87"/>
      <c r="T182" s="92"/>
      <c r="U182" s="91"/>
      <c r="V182" s="87"/>
      <c r="W182" s="92"/>
      <c r="X182" s="96">
        <f t="shared" si="8"/>
        <v>0</v>
      </c>
      <c r="Y182" s="89">
        <f t="shared" si="1"/>
        <v>0</v>
      </c>
      <c r="Z182" s="89">
        <f t="shared" si="9"/>
        <v>0</v>
      </c>
      <c r="AA182" s="222"/>
      <c r="AB182" s="222"/>
      <c r="AC182" s="222"/>
      <c r="AD182" s="225"/>
      <c r="AE182" s="149"/>
      <c r="AF182" s="181"/>
      <c r="AG182" s="204"/>
      <c r="AH182" s="204"/>
      <c r="AI182" s="152"/>
    </row>
    <row r="183" spans="2:35" ht="18.75" x14ac:dyDescent="0.25">
      <c r="B183" s="23" t="s">
        <v>396</v>
      </c>
      <c r="C183" s="91">
        <v>1</v>
      </c>
      <c r="D183" s="87"/>
      <c r="E183" s="92"/>
      <c r="F183" s="91"/>
      <c r="G183" s="87"/>
      <c r="H183" s="92"/>
      <c r="I183" s="86"/>
      <c r="J183" s="87"/>
      <c r="K183" s="88"/>
      <c r="L183" s="91"/>
      <c r="M183" s="87"/>
      <c r="N183" s="92"/>
      <c r="O183" s="86"/>
      <c r="P183" s="87"/>
      <c r="Q183" s="88"/>
      <c r="R183" s="91"/>
      <c r="S183" s="87"/>
      <c r="T183" s="92"/>
      <c r="U183" s="91"/>
      <c r="V183" s="87"/>
      <c r="W183" s="92"/>
      <c r="X183" s="96">
        <f t="shared" si="8"/>
        <v>1</v>
      </c>
      <c r="Y183" s="89">
        <f t="shared" si="1"/>
        <v>0</v>
      </c>
      <c r="Z183" s="89">
        <f t="shared" si="9"/>
        <v>0</v>
      </c>
      <c r="AA183" s="222"/>
      <c r="AB183" s="222"/>
      <c r="AC183" s="222"/>
      <c r="AD183" s="225"/>
      <c r="AE183" s="149"/>
      <c r="AF183" s="181"/>
      <c r="AG183" s="204"/>
      <c r="AH183" s="204"/>
      <c r="AI183" s="152"/>
    </row>
    <row r="184" spans="2:35" ht="19.5" thickBot="1" x14ac:dyDescent="0.3">
      <c r="B184" s="23" t="s">
        <v>397</v>
      </c>
      <c r="C184" s="93"/>
      <c r="D184" s="94"/>
      <c r="E184" s="95"/>
      <c r="F184" s="93"/>
      <c r="G184" s="94"/>
      <c r="H184" s="95"/>
      <c r="I184" s="97"/>
      <c r="J184" s="94"/>
      <c r="K184" s="98"/>
      <c r="L184" s="93"/>
      <c r="M184" s="94"/>
      <c r="N184" s="95"/>
      <c r="O184" s="97"/>
      <c r="P184" s="94"/>
      <c r="Q184" s="98"/>
      <c r="R184" s="93"/>
      <c r="S184" s="94"/>
      <c r="T184" s="95"/>
      <c r="U184" s="93"/>
      <c r="V184" s="94"/>
      <c r="W184" s="95"/>
      <c r="X184" s="96">
        <f t="shared" si="8"/>
        <v>0</v>
      </c>
      <c r="Y184" s="89">
        <f t="shared" si="1"/>
        <v>0</v>
      </c>
      <c r="Z184" s="89">
        <f t="shared" si="9"/>
        <v>0</v>
      </c>
      <c r="AA184" s="223"/>
      <c r="AB184" s="223"/>
      <c r="AC184" s="223"/>
      <c r="AD184" s="226"/>
      <c r="AE184" s="149"/>
      <c r="AF184" s="181"/>
      <c r="AG184" s="204"/>
      <c r="AH184" s="204"/>
      <c r="AI184" s="152"/>
    </row>
    <row r="185" spans="2:35" ht="18.75" x14ac:dyDescent="0.25">
      <c r="B185" s="79" t="s">
        <v>346</v>
      </c>
      <c r="C185" s="237" t="s">
        <v>3</v>
      </c>
      <c r="D185" s="238"/>
      <c r="E185" s="239"/>
      <c r="F185" s="240" t="s">
        <v>4</v>
      </c>
      <c r="G185" s="241"/>
      <c r="H185" s="242"/>
      <c r="I185" s="243" t="s">
        <v>5</v>
      </c>
      <c r="J185" s="241"/>
      <c r="K185" s="244"/>
      <c r="L185" s="237" t="s">
        <v>7</v>
      </c>
      <c r="M185" s="238"/>
      <c r="N185" s="239"/>
      <c r="O185" s="243" t="s">
        <v>8</v>
      </c>
      <c r="P185" s="241"/>
      <c r="Q185" s="244"/>
      <c r="R185" s="240" t="s">
        <v>9</v>
      </c>
      <c r="S185" s="241"/>
      <c r="T185" s="242"/>
      <c r="U185" s="240" t="s">
        <v>10</v>
      </c>
      <c r="V185" s="241"/>
      <c r="W185" s="242"/>
      <c r="X185" s="235"/>
      <c r="Y185" s="235"/>
      <c r="Z185" s="235"/>
      <c r="AA185" s="235"/>
      <c r="AB185" s="235"/>
      <c r="AC185" s="235"/>
      <c r="AD185" s="236"/>
      <c r="AE185" s="149"/>
      <c r="AF185" s="152"/>
      <c r="AG185" s="205"/>
      <c r="AH185" s="205"/>
      <c r="AI185" s="152"/>
    </row>
    <row r="186" spans="2:35" ht="18.75" x14ac:dyDescent="0.25">
      <c r="B186" s="23" t="s">
        <v>398</v>
      </c>
      <c r="C186" s="91"/>
      <c r="D186" s="87"/>
      <c r="E186" s="92"/>
      <c r="F186" s="91"/>
      <c r="G186" s="87"/>
      <c r="H186" s="92"/>
      <c r="I186" s="86"/>
      <c r="J186" s="87"/>
      <c r="K186" s="88"/>
      <c r="L186" s="91"/>
      <c r="M186" s="87"/>
      <c r="N186" s="92"/>
      <c r="O186" s="86"/>
      <c r="P186" s="87"/>
      <c r="Q186" s="88"/>
      <c r="R186" s="91"/>
      <c r="S186" s="87"/>
      <c r="T186" s="92"/>
      <c r="U186" s="91"/>
      <c r="V186" s="87"/>
      <c r="W186" s="92"/>
      <c r="X186" s="96">
        <f>C186+F186+I186+L186+O186+R186+U186</f>
        <v>0</v>
      </c>
      <c r="Y186" s="89">
        <f t="shared" si="1"/>
        <v>0</v>
      </c>
      <c r="Z186" s="89">
        <f>E186+H186+K186+N186+Q186+T186+W186</f>
        <v>0</v>
      </c>
      <c r="AA186" s="221">
        <f>SUM(X186:X196)</f>
        <v>1</v>
      </c>
      <c r="AB186" s="221">
        <f>SUM(Y186:Y196)</f>
        <v>0</v>
      </c>
      <c r="AC186" s="221">
        <f>SUM(Z186:Z196)</f>
        <v>0</v>
      </c>
      <c r="AD186" s="224">
        <f>AA186+AC186</f>
        <v>1</v>
      </c>
      <c r="AE186" s="149"/>
      <c r="AF186" s="181"/>
      <c r="AG186" s="204"/>
      <c r="AH186" s="204"/>
      <c r="AI186" s="152"/>
    </row>
    <row r="187" spans="2:35" ht="18.75" x14ac:dyDescent="0.25">
      <c r="B187" s="23" t="s">
        <v>326</v>
      </c>
      <c r="C187" s="91"/>
      <c r="D187" s="87"/>
      <c r="E187" s="92"/>
      <c r="F187" s="91"/>
      <c r="G187" s="87"/>
      <c r="H187" s="92"/>
      <c r="I187" s="86"/>
      <c r="J187" s="87"/>
      <c r="K187" s="88"/>
      <c r="L187" s="91"/>
      <c r="M187" s="87"/>
      <c r="N187" s="92"/>
      <c r="O187" s="86"/>
      <c r="P187" s="87"/>
      <c r="Q187" s="88"/>
      <c r="R187" s="91"/>
      <c r="S187" s="87"/>
      <c r="T187" s="92"/>
      <c r="U187" s="91"/>
      <c r="V187" s="87"/>
      <c r="W187" s="92"/>
      <c r="X187" s="96">
        <f t="shared" ref="X187:X196" si="10">C187+F187+I187+L187+O187+R187+U187</f>
        <v>0</v>
      </c>
      <c r="Y187" s="89">
        <f t="shared" si="1"/>
        <v>0</v>
      </c>
      <c r="Z187" s="89">
        <f t="shared" ref="Z187:Z196" si="11">E187+H187+K187+N187+Q187+T187+W187</f>
        <v>0</v>
      </c>
      <c r="AA187" s="222"/>
      <c r="AB187" s="222"/>
      <c r="AC187" s="222"/>
      <c r="AD187" s="225"/>
      <c r="AE187" s="149"/>
      <c r="AF187" s="181"/>
      <c r="AG187" s="204"/>
      <c r="AH187" s="204"/>
      <c r="AI187" s="152"/>
    </row>
    <row r="188" spans="2:35" ht="18.75" x14ac:dyDescent="0.25">
      <c r="B188" s="23" t="s">
        <v>399</v>
      </c>
      <c r="C188" s="91"/>
      <c r="D188" s="87"/>
      <c r="E188" s="92"/>
      <c r="F188" s="91"/>
      <c r="G188" s="87"/>
      <c r="H188" s="92"/>
      <c r="I188" s="86"/>
      <c r="J188" s="87"/>
      <c r="K188" s="88"/>
      <c r="L188" s="91"/>
      <c r="M188" s="87"/>
      <c r="N188" s="92"/>
      <c r="O188" s="86"/>
      <c r="P188" s="87"/>
      <c r="Q188" s="88"/>
      <c r="R188" s="91"/>
      <c r="S188" s="87"/>
      <c r="T188" s="92"/>
      <c r="U188" s="91"/>
      <c r="V188" s="87"/>
      <c r="W188" s="92"/>
      <c r="X188" s="96">
        <f t="shared" si="10"/>
        <v>0</v>
      </c>
      <c r="Y188" s="89">
        <f t="shared" si="1"/>
        <v>0</v>
      </c>
      <c r="Z188" s="89">
        <f t="shared" si="11"/>
        <v>0</v>
      </c>
      <c r="AA188" s="222"/>
      <c r="AB188" s="222"/>
      <c r="AC188" s="222"/>
      <c r="AD188" s="225"/>
      <c r="AE188" s="149"/>
      <c r="AF188" s="181"/>
      <c r="AG188" s="204"/>
      <c r="AH188" s="204"/>
      <c r="AI188" s="152"/>
    </row>
    <row r="189" spans="2:35" ht="18.75" x14ac:dyDescent="0.25">
      <c r="B189" s="23" t="s">
        <v>400</v>
      </c>
      <c r="C189" s="91"/>
      <c r="D189" s="87"/>
      <c r="E189" s="92"/>
      <c r="F189" s="91"/>
      <c r="G189" s="87"/>
      <c r="H189" s="92"/>
      <c r="I189" s="86"/>
      <c r="J189" s="87"/>
      <c r="K189" s="88"/>
      <c r="L189" s="91"/>
      <c r="M189" s="87"/>
      <c r="N189" s="92"/>
      <c r="O189" s="86"/>
      <c r="P189" s="87"/>
      <c r="Q189" s="88"/>
      <c r="R189" s="91"/>
      <c r="S189" s="87"/>
      <c r="T189" s="92"/>
      <c r="U189" s="91"/>
      <c r="V189" s="87"/>
      <c r="W189" s="92"/>
      <c r="X189" s="96">
        <f t="shared" si="10"/>
        <v>0</v>
      </c>
      <c r="Y189" s="89">
        <f t="shared" si="1"/>
        <v>0</v>
      </c>
      <c r="Z189" s="89">
        <f t="shared" si="11"/>
        <v>0</v>
      </c>
      <c r="AA189" s="222"/>
      <c r="AB189" s="222"/>
      <c r="AC189" s="222"/>
      <c r="AD189" s="225"/>
      <c r="AE189" s="149"/>
      <c r="AF189" s="181"/>
      <c r="AG189" s="204"/>
      <c r="AH189" s="204"/>
      <c r="AI189" s="152"/>
    </row>
    <row r="190" spans="2:35" ht="18.75" x14ac:dyDescent="0.25">
      <c r="B190" s="23" t="s">
        <v>401</v>
      </c>
      <c r="C190" s="91"/>
      <c r="D190" s="87"/>
      <c r="E190" s="92"/>
      <c r="F190" s="91"/>
      <c r="G190" s="87"/>
      <c r="H190" s="92"/>
      <c r="I190" s="86"/>
      <c r="J190" s="87"/>
      <c r="K190" s="88"/>
      <c r="L190" s="91"/>
      <c r="M190" s="87"/>
      <c r="N190" s="92"/>
      <c r="O190" s="86"/>
      <c r="P190" s="87"/>
      <c r="Q190" s="88"/>
      <c r="R190" s="91"/>
      <c r="S190" s="87"/>
      <c r="T190" s="92"/>
      <c r="U190" s="91"/>
      <c r="V190" s="87"/>
      <c r="W190" s="92"/>
      <c r="X190" s="96">
        <f t="shared" si="10"/>
        <v>0</v>
      </c>
      <c r="Y190" s="89">
        <f t="shared" si="1"/>
        <v>0</v>
      </c>
      <c r="Z190" s="89">
        <f t="shared" si="11"/>
        <v>0</v>
      </c>
      <c r="AA190" s="222"/>
      <c r="AB190" s="222"/>
      <c r="AC190" s="222"/>
      <c r="AD190" s="225"/>
      <c r="AE190" s="149"/>
      <c r="AF190" s="181"/>
      <c r="AG190" s="204"/>
      <c r="AH190" s="204"/>
      <c r="AI190" s="152"/>
    </row>
    <row r="191" spans="2:35" ht="18.75" x14ac:dyDescent="0.25">
      <c r="B191" s="23" t="s">
        <v>402</v>
      </c>
      <c r="C191" s="91"/>
      <c r="D191" s="87"/>
      <c r="E191" s="92"/>
      <c r="F191" s="91"/>
      <c r="G191" s="87"/>
      <c r="H191" s="92"/>
      <c r="I191" s="86"/>
      <c r="J191" s="87"/>
      <c r="K191" s="88"/>
      <c r="L191" s="91"/>
      <c r="M191" s="87"/>
      <c r="N191" s="92"/>
      <c r="O191" s="86"/>
      <c r="P191" s="87"/>
      <c r="Q191" s="88"/>
      <c r="R191" s="91"/>
      <c r="S191" s="87"/>
      <c r="T191" s="92"/>
      <c r="U191" s="91"/>
      <c r="V191" s="87"/>
      <c r="W191" s="92"/>
      <c r="X191" s="96">
        <f t="shared" si="10"/>
        <v>0</v>
      </c>
      <c r="Y191" s="89">
        <f t="shared" si="1"/>
        <v>0</v>
      </c>
      <c r="Z191" s="89">
        <f t="shared" si="11"/>
        <v>0</v>
      </c>
      <c r="AA191" s="222"/>
      <c r="AB191" s="222"/>
      <c r="AC191" s="222"/>
      <c r="AD191" s="225"/>
      <c r="AE191" s="149"/>
      <c r="AF191" s="181"/>
      <c r="AG191" s="204"/>
      <c r="AH191" s="204"/>
      <c r="AI191" s="152"/>
    </row>
    <row r="192" spans="2:35" ht="18.75" x14ac:dyDescent="0.25">
      <c r="B192" s="23" t="s">
        <v>403</v>
      </c>
      <c r="C192" s="91"/>
      <c r="D192" s="87"/>
      <c r="E192" s="92"/>
      <c r="F192" s="91"/>
      <c r="G192" s="87"/>
      <c r="H192" s="92"/>
      <c r="I192" s="86"/>
      <c r="J192" s="87"/>
      <c r="K192" s="88"/>
      <c r="L192" s="91"/>
      <c r="M192" s="87"/>
      <c r="N192" s="92"/>
      <c r="O192" s="86"/>
      <c r="P192" s="87"/>
      <c r="Q192" s="88"/>
      <c r="R192" s="91"/>
      <c r="S192" s="87"/>
      <c r="T192" s="92"/>
      <c r="U192" s="91"/>
      <c r="V192" s="87"/>
      <c r="W192" s="92"/>
      <c r="X192" s="96">
        <f t="shared" si="10"/>
        <v>0</v>
      </c>
      <c r="Y192" s="89">
        <f t="shared" si="1"/>
        <v>0</v>
      </c>
      <c r="Z192" s="89">
        <f t="shared" si="11"/>
        <v>0</v>
      </c>
      <c r="AA192" s="222"/>
      <c r="AB192" s="222"/>
      <c r="AC192" s="222"/>
      <c r="AD192" s="225"/>
      <c r="AE192" s="149"/>
      <c r="AF192" s="181"/>
      <c r="AG192" s="204"/>
      <c r="AH192" s="204"/>
      <c r="AI192" s="152"/>
    </row>
    <row r="193" spans="2:35" ht="18.75" x14ac:dyDescent="0.25">
      <c r="B193" s="23" t="s">
        <v>404</v>
      </c>
      <c r="C193" s="91">
        <v>1</v>
      </c>
      <c r="D193" s="87"/>
      <c r="E193" s="92"/>
      <c r="F193" s="91"/>
      <c r="G193" s="87"/>
      <c r="H193" s="92"/>
      <c r="I193" s="86"/>
      <c r="J193" s="87"/>
      <c r="K193" s="88"/>
      <c r="L193" s="91"/>
      <c r="M193" s="87"/>
      <c r="N193" s="92"/>
      <c r="O193" s="86"/>
      <c r="P193" s="87"/>
      <c r="Q193" s="88"/>
      <c r="R193" s="91"/>
      <c r="S193" s="87"/>
      <c r="T193" s="92"/>
      <c r="U193" s="91"/>
      <c r="V193" s="87"/>
      <c r="W193" s="92"/>
      <c r="X193" s="96">
        <f t="shared" si="10"/>
        <v>1</v>
      </c>
      <c r="Y193" s="89">
        <f t="shared" si="1"/>
        <v>0</v>
      </c>
      <c r="Z193" s="89">
        <f t="shared" si="11"/>
        <v>0</v>
      </c>
      <c r="AA193" s="222"/>
      <c r="AB193" s="222"/>
      <c r="AC193" s="222"/>
      <c r="AD193" s="225"/>
      <c r="AE193" s="149"/>
      <c r="AF193" s="181"/>
      <c r="AG193" s="204"/>
      <c r="AH193" s="204"/>
      <c r="AI193" s="152"/>
    </row>
    <row r="194" spans="2:35" ht="18.75" x14ac:dyDescent="0.25">
      <c r="B194" s="23"/>
      <c r="C194" s="91"/>
      <c r="D194" s="87"/>
      <c r="E194" s="92"/>
      <c r="F194" s="91"/>
      <c r="G194" s="87"/>
      <c r="H194" s="92"/>
      <c r="I194" s="86"/>
      <c r="J194" s="87"/>
      <c r="K194" s="88"/>
      <c r="L194" s="91"/>
      <c r="M194" s="87"/>
      <c r="N194" s="92"/>
      <c r="O194" s="86"/>
      <c r="P194" s="87"/>
      <c r="Q194" s="88"/>
      <c r="R194" s="91"/>
      <c r="S194" s="87"/>
      <c r="T194" s="92"/>
      <c r="U194" s="91"/>
      <c r="V194" s="87"/>
      <c r="W194" s="92"/>
      <c r="X194" s="96">
        <f t="shared" si="10"/>
        <v>0</v>
      </c>
      <c r="Y194" s="89">
        <f t="shared" si="1"/>
        <v>0</v>
      </c>
      <c r="Z194" s="89">
        <f t="shared" si="11"/>
        <v>0</v>
      </c>
      <c r="AA194" s="222"/>
      <c r="AB194" s="222"/>
      <c r="AC194" s="222"/>
      <c r="AD194" s="225"/>
      <c r="AE194" s="149"/>
      <c r="AF194" s="181"/>
      <c r="AG194" s="204"/>
      <c r="AH194" s="204"/>
      <c r="AI194" s="152"/>
    </row>
    <row r="195" spans="2:35" ht="18.75" x14ac:dyDescent="0.25">
      <c r="B195" s="23"/>
      <c r="C195" s="91"/>
      <c r="D195" s="87"/>
      <c r="E195" s="92"/>
      <c r="F195" s="91"/>
      <c r="G195" s="87"/>
      <c r="H195" s="92"/>
      <c r="I195" s="86"/>
      <c r="J195" s="87"/>
      <c r="K195" s="88"/>
      <c r="L195" s="91"/>
      <c r="M195" s="87"/>
      <c r="N195" s="92"/>
      <c r="O195" s="86"/>
      <c r="P195" s="87"/>
      <c r="Q195" s="88"/>
      <c r="R195" s="91"/>
      <c r="S195" s="87"/>
      <c r="T195" s="92"/>
      <c r="U195" s="91"/>
      <c r="V195" s="87"/>
      <c r="W195" s="92"/>
      <c r="X195" s="96">
        <f t="shared" si="10"/>
        <v>0</v>
      </c>
      <c r="Y195" s="89">
        <f t="shared" si="1"/>
        <v>0</v>
      </c>
      <c r="Z195" s="89">
        <f t="shared" si="11"/>
        <v>0</v>
      </c>
      <c r="AA195" s="222"/>
      <c r="AB195" s="222"/>
      <c r="AC195" s="222"/>
      <c r="AD195" s="225"/>
      <c r="AE195" s="149"/>
      <c r="AF195" s="181"/>
      <c r="AG195" s="204"/>
      <c r="AH195" s="204"/>
      <c r="AI195" s="152"/>
    </row>
    <row r="196" spans="2:35" ht="19.5" thickBot="1" x14ac:dyDescent="0.3">
      <c r="B196" s="80"/>
      <c r="C196" s="93"/>
      <c r="D196" s="94"/>
      <c r="E196" s="95"/>
      <c r="F196" s="93"/>
      <c r="G196" s="94"/>
      <c r="H196" s="95"/>
      <c r="I196" s="97"/>
      <c r="J196" s="94"/>
      <c r="K196" s="98"/>
      <c r="L196" s="93"/>
      <c r="M196" s="94"/>
      <c r="N196" s="95"/>
      <c r="O196" s="97"/>
      <c r="P196" s="94"/>
      <c r="Q196" s="98"/>
      <c r="R196" s="93"/>
      <c r="S196" s="94"/>
      <c r="T196" s="95"/>
      <c r="U196" s="93"/>
      <c r="V196" s="94"/>
      <c r="W196" s="95"/>
      <c r="X196" s="96">
        <f t="shared" si="10"/>
        <v>0</v>
      </c>
      <c r="Y196" s="89">
        <f t="shared" si="1"/>
        <v>0</v>
      </c>
      <c r="Z196" s="89">
        <f t="shared" si="11"/>
        <v>0</v>
      </c>
      <c r="AA196" s="223"/>
      <c r="AB196" s="223"/>
      <c r="AC196" s="223"/>
      <c r="AD196" s="226"/>
      <c r="AE196" s="149"/>
      <c r="AF196" s="181"/>
      <c r="AG196" s="204"/>
      <c r="AH196" s="204"/>
      <c r="AI196" s="152"/>
    </row>
    <row r="197" spans="2:35" ht="18.75" x14ac:dyDescent="0.25">
      <c r="B197" s="261" t="s">
        <v>15</v>
      </c>
      <c r="C197" s="247" t="s">
        <v>30</v>
      </c>
      <c r="D197" s="249" t="s">
        <v>31</v>
      </c>
      <c r="E197" s="245" t="s">
        <v>113</v>
      </c>
      <c r="F197" s="247" t="s">
        <v>30</v>
      </c>
      <c r="G197" s="249" t="s">
        <v>31</v>
      </c>
      <c r="H197" s="245" t="s">
        <v>113</v>
      </c>
      <c r="I197" s="259" t="s">
        <v>30</v>
      </c>
      <c r="J197" s="249" t="s">
        <v>31</v>
      </c>
      <c r="K197" s="257" t="s">
        <v>113</v>
      </c>
      <c r="L197" s="247" t="s">
        <v>30</v>
      </c>
      <c r="M197" s="249" t="s">
        <v>31</v>
      </c>
      <c r="N197" s="245" t="s">
        <v>113</v>
      </c>
      <c r="O197" s="259" t="s">
        <v>30</v>
      </c>
      <c r="P197" s="249" t="s">
        <v>31</v>
      </c>
      <c r="Q197" s="257" t="s">
        <v>113</v>
      </c>
      <c r="R197" s="247" t="s">
        <v>30</v>
      </c>
      <c r="S197" s="249" t="s">
        <v>31</v>
      </c>
      <c r="T197" s="245" t="s">
        <v>113</v>
      </c>
      <c r="U197" s="247" t="s">
        <v>30</v>
      </c>
      <c r="V197" s="249" t="s">
        <v>31</v>
      </c>
      <c r="W197" s="245" t="s">
        <v>113</v>
      </c>
      <c r="X197" s="251" t="s">
        <v>11</v>
      </c>
      <c r="Y197" s="251"/>
      <c r="Z197" s="252"/>
      <c r="AA197" s="253" t="s">
        <v>29</v>
      </c>
      <c r="AB197" s="254"/>
      <c r="AC197" s="254"/>
      <c r="AD197" s="255"/>
      <c r="AE197" s="149"/>
      <c r="AF197" s="152"/>
      <c r="AG197" s="205"/>
      <c r="AH197" s="205"/>
      <c r="AI197" s="152"/>
    </row>
    <row r="198" spans="2:35" ht="19.5" thickBot="1" x14ac:dyDescent="0.3">
      <c r="B198" s="262"/>
      <c r="C198" s="248"/>
      <c r="D198" s="250"/>
      <c r="E198" s="246"/>
      <c r="F198" s="248"/>
      <c r="G198" s="250"/>
      <c r="H198" s="246"/>
      <c r="I198" s="260"/>
      <c r="J198" s="250"/>
      <c r="K198" s="258"/>
      <c r="L198" s="248"/>
      <c r="M198" s="250"/>
      <c r="N198" s="246"/>
      <c r="O198" s="260"/>
      <c r="P198" s="250"/>
      <c r="Q198" s="258"/>
      <c r="R198" s="248"/>
      <c r="S198" s="250"/>
      <c r="T198" s="246"/>
      <c r="U198" s="248"/>
      <c r="V198" s="250"/>
      <c r="W198" s="246"/>
      <c r="X198" s="81" t="s">
        <v>30</v>
      </c>
      <c r="Y198" s="82" t="s">
        <v>31</v>
      </c>
      <c r="Z198" s="83" t="s">
        <v>113</v>
      </c>
      <c r="AA198" s="84" t="s">
        <v>30</v>
      </c>
      <c r="AB198" s="66" t="s">
        <v>31</v>
      </c>
      <c r="AC198" s="85" t="s">
        <v>113</v>
      </c>
      <c r="AD198" s="40" t="s">
        <v>11</v>
      </c>
      <c r="AE198" s="149"/>
      <c r="AF198" s="152"/>
      <c r="AG198" s="205"/>
      <c r="AH198" s="205"/>
      <c r="AI198" s="152"/>
    </row>
    <row r="199" spans="2:35" ht="18.75" x14ac:dyDescent="0.25">
      <c r="B199" s="79" t="s">
        <v>349</v>
      </c>
      <c r="C199" s="237" t="s">
        <v>3</v>
      </c>
      <c r="D199" s="238"/>
      <c r="E199" s="239"/>
      <c r="F199" s="240" t="s">
        <v>4</v>
      </c>
      <c r="G199" s="241"/>
      <c r="H199" s="242"/>
      <c r="I199" s="243" t="s">
        <v>5</v>
      </c>
      <c r="J199" s="241"/>
      <c r="K199" s="244"/>
      <c r="L199" s="237" t="s">
        <v>7</v>
      </c>
      <c r="M199" s="238"/>
      <c r="N199" s="239"/>
      <c r="O199" s="243" t="s">
        <v>8</v>
      </c>
      <c r="P199" s="241"/>
      <c r="Q199" s="244"/>
      <c r="R199" s="240" t="s">
        <v>9</v>
      </c>
      <c r="S199" s="241"/>
      <c r="T199" s="242"/>
      <c r="U199" s="240" t="s">
        <v>10</v>
      </c>
      <c r="V199" s="241"/>
      <c r="W199" s="242"/>
      <c r="X199" s="90"/>
      <c r="Y199" s="90"/>
      <c r="Z199" s="90"/>
      <c r="AA199" s="256" t="s">
        <v>284</v>
      </c>
      <c r="AB199" s="256"/>
      <c r="AC199" s="256"/>
      <c r="AD199" s="256"/>
      <c r="AE199" s="149"/>
      <c r="AF199" s="152"/>
      <c r="AG199" s="205"/>
      <c r="AH199" s="205"/>
      <c r="AI199" s="152"/>
    </row>
    <row r="200" spans="2:35" ht="18.75" x14ac:dyDescent="0.25">
      <c r="B200" s="23" t="s">
        <v>405</v>
      </c>
      <c r="C200" s="91">
        <v>1</v>
      </c>
      <c r="D200" s="87"/>
      <c r="E200" s="92"/>
      <c r="F200" s="91"/>
      <c r="G200" s="87"/>
      <c r="H200" s="92"/>
      <c r="I200" s="86"/>
      <c r="J200" s="87"/>
      <c r="K200" s="88"/>
      <c r="L200" s="91"/>
      <c r="M200" s="87"/>
      <c r="N200" s="92"/>
      <c r="O200" s="86"/>
      <c r="P200" s="87"/>
      <c r="Q200" s="88"/>
      <c r="R200" s="91"/>
      <c r="S200" s="87"/>
      <c r="T200" s="92"/>
      <c r="U200" s="91"/>
      <c r="V200" s="87"/>
      <c r="W200" s="92"/>
      <c r="X200" s="96">
        <f>C200+F200+I200+L200+O200+R200+U200</f>
        <v>1</v>
      </c>
      <c r="Y200" s="89">
        <f t="shared" ref="Y200:Y249" si="12">(D200+G200+J200+M200+P200+S200+V200)*2</f>
        <v>0</v>
      </c>
      <c r="Z200" s="89">
        <f>E200+H200+K200+N200+Q200+T200+W200</f>
        <v>0</v>
      </c>
      <c r="AA200" s="221">
        <f>SUM(X200:X211)</f>
        <v>6</v>
      </c>
      <c r="AB200" s="221">
        <f>SUM(Y200:Y211)</f>
        <v>0</v>
      </c>
      <c r="AC200" s="221">
        <f>SUM(Z200:Z211)</f>
        <v>0</v>
      </c>
      <c r="AD200" s="224">
        <f>AA200+AC200</f>
        <v>6</v>
      </c>
      <c r="AE200" s="149"/>
      <c r="AF200" s="181"/>
      <c r="AG200" s="204"/>
      <c r="AH200" s="204"/>
      <c r="AI200" s="152"/>
    </row>
    <row r="201" spans="2:35" ht="18.75" x14ac:dyDescent="0.25">
      <c r="B201" s="23" t="s">
        <v>406</v>
      </c>
      <c r="C201" s="91"/>
      <c r="D201" s="87"/>
      <c r="E201" s="92"/>
      <c r="F201" s="91">
        <v>1</v>
      </c>
      <c r="G201" s="87"/>
      <c r="H201" s="92"/>
      <c r="I201" s="86"/>
      <c r="J201" s="87"/>
      <c r="K201" s="88"/>
      <c r="L201" s="91"/>
      <c r="M201" s="87"/>
      <c r="N201" s="92"/>
      <c r="O201" s="86"/>
      <c r="P201" s="87"/>
      <c r="Q201" s="88"/>
      <c r="R201" s="91"/>
      <c r="S201" s="87"/>
      <c r="T201" s="92"/>
      <c r="U201" s="91"/>
      <c r="V201" s="87"/>
      <c r="W201" s="92"/>
      <c r="X201" s="96">
        <f t="shared" ref="X201:X211" si="13">C201+F201+I201+L201+O201+R201+U201</f>
        <v>1</v>
      </c>
      <c r="Y201" s="89">
        <f t="shared" si="12"/>
        <v>0</v>
      </c>
      <c r="Z201" s="89">
        <f t="shared" ref="Z201:Z211" si="14">E201+H201+K201+N201+Q201+T201+W201</f>
        <v>0</v>
      </c>
      <c r="AA201" s="222"/>
      <c r="AB201" s="222"/>
      <c r="AC201" s="222"/>
      <c r="AD201" s="225"/>
      <c r="AE201" s="149"/>
      <c r="AF201" s="181"/>
      <c r="AG201" s="204"/>
      <c r="AH201" s="204"/>
      <c r="AI201" s="152"/>
    </row>
    <row r="202" spans="2:35" ht="18.75" x14ac:dyDescent="0.25">
      <c r="B202" s="23" t="s">
        <v>407</v>
      </c>
      <c r="C202" s="91"/>
      <c r="D202" s="87"/>
      <c r="E202" s="92"/>
      <c r="F202" s="91"/>
      <c r="G202" s="87"/>
      <c r="H202" s="92"/>
      <c r="I202" s="86"/>
      <c r="J202" s="87"/>
      <c r="K202" s="88"/>
      <c r="L202" s="91"/>
      <c r="M202" s="87"/>
      <c r="N202" s="92"/>
      <c r="O202" s="86"/>
      <c r="P202" s="87"/>
      <c r="Q202" s="88"/>
      <c r="R202" s="91"/>
      <c r="S202" s="87"/>
      <c r="T202" s="92"/>
      <c r="U202" s="91"/>
      <c r="V202" s="87"/>
      <c r="W202" s="92"/>
      <c r="X202" s="96">
        <f t="shared" si="13"/>
        <v>0</v>
      </c>
      <c r="Y202" s="89">
        <f t="shared" si="12"/>
        <v>0</v>
      </c>
      <c r="Z202" s="89">
        <f t="shared" si="14"/>
        <v>0</v>
      </c>
      <c r="AA202" s="222"/>
      <c r="AB202" s="222"/>
      <c r="AC202" s="222"/>
      <c r="AD202" s="225"/>
      <c r="AE202" s="149"/>
      <c r="AF202" s="181"/>
      <c r="AG202" s="204"/>
      <c r="AH202" s="204"/>
      <c r="AI202" s="152"/>
    </row>
    <row r="203" spans="2:35" ht="18.75" x14ac:dyDescent="0.25">
      <c r="B203" s="23" t="s">
        <v>408</v>
      </c>
      <c r="C203" s="91"/>
      <c r="D203" s="87"/>
      <c r="E203" s="92"/>
      <c r="F203" s="91">
        <v>1</v>
      </c>
      <c r="G203" s="87"/>
      <c r="H203" s="92"/>
      <c r="I203" s="86"/>
      <c r="J203" s="87"/>
      <c r="K203" s="88"/>
      <c r="L203" s="91"/>
      <c r="M203" s="87"/>
      <c r="N203" s="92"/>
      <c r="O203" s="86"/>
      <c r="P203" s="87"/>
      <c r="Q203" s="88"/>
      <c r="R203" s="91"/>
      <c r="S203" s="87"/>
      <c r="T203" s="92"/>
      <c r="U203" s="91"/>
      <c r="V203" s="87"/>
      <c r="W203" s="92"/>
      <c r="X203" s="96">
        <f t="shared" ref="X203:X205" si="15">C203+F203+I203+L203+O203+R203+U203</f>
        <v>1</v>
      </c>
      <c r="Y203" s="89">
        <f t="shared" ref="Y203:Y205" si="16">(D203+G203+J203+M203+P203+S203+V203)*2</f>
        <v>0</v>
      </c>
      <c r="Z203" s="89">
        <f t="shared" ref="Z203:Z205" si="17">E203+H203+K203+N203+Q203+T203+W203</f>
        <v>0</v>
      </c>
      <c r="AA203" s="222"/>
      <c r="AB203" s="222"/>
      <c r="AC203" s="222"/>
      <c r="AD203" s="225"/>
      <c r="AE203" s="149"/>
      <c r="AF203" s="181"/>
      <c r="AG203" s="204"/>
      <c r="AH203" s="204"/>
      <c r="AI203" s="152"/>
    </row>
    <row r="204" spans="2:35" ht="18.75" x14ac:dyDescent="0.25">
      <c r="B204" s="23" t="s">
        <v>409</v>
      </c>
      <c r="C204" s="91"/>
      <c r="D204" s="87"/>
      <c r="E204" s="92"/>
      <c r="F204" s="91">
        <v>1</v>
      </c>
      <c r="G204" s="87"/>
      <c r="H204" s="92"/>
      <c r="I204" s="86"/>
      <c r="J204" s="87"/>
      <c r="K204" s="88"/>
      <c r="L204" s="91"/>
      <c r="M204" s="87"/>
      <c r="N204" s="92"/>
      <c r="O204" s="86"/>
      <c r="P204" s="87"/>
      <c r="Q204" s="88"/>
      <c r="R204" s="91"/>
      <c r="S204" s="87"/>
      <c r="T204" s="92"/>
      <c r="U204" s="91"/>
      <c r="V204" s="87"/>
      <c r="W204" s="92"/>
      <c r="X204" s="96">
        <f t="shared" si="15"/>
        <v>1</v>
      </c>
      <c r="Y204" s="89">
        <f t="shared" si="16"/>
        <v>0</v>
      </c>
      <c r="Z204" s="89">
        <f t="shared" si="17"/>
        <v>0</v>
      </c>
      <c r="AA204" s="222"/>
      <c r="AB204" s="222"/>
      <c r="AC204" s="222"/>
      <c r="AD204" s="225"/>
      <c r="AE204" s="149"/>
      <c r="AF204" s="181"/>
      <c r="AG204" s="204"/>
      <c r="AH204" s="204"/>
      <c r="AI204" s="152"/>
    </row>
    <row r="205" spans="2:35" ht="18.75" x14ac:dyDescent="0.25">
      <c r="B205" s="23" t="s">
        <v>410</v>
      </c>
      <c r="C205" s="91"/>
      <c r="D205" s="87"/>
      <c r="E205" s="92"/>
      <c r="F205" s="91"/>
      <c r="G205" s="87"/>
      <c r="H205" s="92"/>
      <c r="I205" s="86"/>
      <c r="J205" s="87"/>
      <c r="K205" s="88"/>
      <c r="L205" s="91"/>
      <c r="M205" s="87"/>
      <c r="N205" s="92"/>
      <c r="O205" s="86"/>
      <c r="P205" s="87"/>
      <c r="Q205" s="88"/>
      <c r="R205" s="91"/>
      <c r="S205" s="87"/>
      <c r="T205" s="92"/>
      <c r="U205" s="91"/>
      <c r="V205" s="87"/>
      <c r="W205" s="92"/>
      <c r="X205" s="96">
        <f t="shared" si="15"/>
        <v>0</v>
      </c>
      <c r="Y205" s="89">
        <f t="shared" si="16"/>
        <v>0</v>
      </c>
      <c r="Z205" s="89">
        <f t="shared" si="17"/>
        <v>0</v>
      </c>
      <c r="AA205" s="222"/>
      <c r="AB205" s="222"/>
      <c r="AC205" s="222"/>
      <c r="AD205" s="225"/>
      <c r="AE205" s="149"/>
      <c r="AF205" s="181"/>
      <c r="AG205" s="204"/>
      <c r="AH205" s="204"/>
      <c r="AI205" s="152"/>
    </row>
    <row r="206" spans="2:35" ht="18.75" x14ac:dyDescent="0.25">
      <c r="B206" s="23" t="s">
        <v>232</v>
      </c>
      <c r="C206" s="91">
        <v>1</v>
      </c>
      <c r="D206" s="87"/>
      <c r="E206" s="92"/>
      <c r="F206" s="91"/>
      <c r="G206" s="87"/>
      <c r="H206" s="92"/>
      <c r="I206" s="86"/>
      <c r="J206" s="87"/>
      <c r="K206" s="88"/>
      <c r="L206" s="91"/>
      <c r="M206" s="87"/>
      <c r="N206" s="92"/>
      <c r="O206" s="86"/>
      <c r="P206" s="87"/>
      <c r="Q206" s="88"/>
      <c r="R206" s="91"/>
      <c r="S206" s="87"/>
      <c r="T206" s="92"/>
      <c r="U206" s="91"/>
      <c r="V206" s="87"/>
      <c r="W206" s="92"/>
      <c r="X206" s="96">
        <f t="shared" si="13"/>
        <v>1</v>
      </c>
      <c r="Y206" s="89">
        <f t="shared" si="12"/>
        <v>0</v>
      </c>
      <c r="Z206" s="89">
        <f t="shared" si="14"/>
        <v>0</v>
      </c>
      <c r="AA206" s="222"/>
      <c r="AB206" s="222"/>
      <c r="AC206" s="222"/>
      <c r="AD206" s="225"/>
      <c r="AE206" s="149"/>
      <c r="AF206" s="181"/>
      <c r="AG206" s="204"/>
      <c r="AH206" s="204"/>
      <c r="AI206" s="152"/>
    </row>
    <row r="207" spans="2:35" ht="18.75" x14ac:dyDescent="0.25">
      <c r="B207" s="23" t="s">
        <v>411</v>
      </c>
      <c r="C207" s="91"/>
      <c r="D207" s="87"/>
      <c r="E207" s="92"/>
      <c r="F207" s="91"/>
      <c r="G207" s="87"/>
      <c r="H207" s="92"/>
      <c r="I207" s="86"/>
      <c r="J207" s="87"/>
      <c r="K207" s="88"/>
      <c r="L207" s="91"/>
      <c r="M207" s="87"/>
      <c r="N207" s="92"/>
      <c r="O207" s="86"/>
      <c r="P207" s="87"/>
      <c r="Q207" s="88"/>
      <c r="R207" s="91"/>
      <c r="S207" s="87"/>
      <c r="T207" s="92"/>
      <c r="U207" s="91"/>
      <c r="V207" s="87"/>
      <c r="W207" s="92"/>
      <c r="X207" s="96">
        <f t="shared" si="13"/>
        <v>0</v>
      </c>
      <c r="Y207" s="89">
        <f t="shared" si="12"/>
        <v>0</v>
      </c>
      <c r="Z207" s="89">
        <f t="shared" si="14"/>
        <v>0</v>
      </c>
      <c r="AA207" s="222"/>
      <c r="AB207" s="222"/>
      <c r="AC207" s="222"/>
      <c r="AD207" s="225"/>
      <c r="AE207" s="149"/>
      <c r="AF207" s="181"/>
      <c r="AG207" s="204"/>
      <c r="AH207" s="204"/>
      <c r="AI207" s="152"/>
    </row>
    <row r="208" spans="2:35" ht="18.75" x14ac:dyDescent="0.25">
      <c r="B208" s="23" t="s">
        <v>412</v>
      </c>
      <c r="C208" s="91"/>
      <c r="D208" s="87"/>
      <c r="E208" s="92"/>
      <c r="F208" s="91"/>
      <c r="G208" s="87"/>
      <c r="H208" s="92"/>
      <c r="I208" s="86"/>
      <c r="J208" s="87"/>
      <c r="K208" s="88"/>
      <c r="L208" s="91"/>
      <c r="M208" s="87"/>
      <c r="N208" s="92"/>
      <c r="O208" s="86"/>
      <c r="P208" s="87"/>
      <c r="Q208" s="88"/>
      <c r="R208" s="91"/>
      <c r="S208" s="87"/>
      <c r="T208" s="92"/>
      <c r="U208" s="91"/>
      <c r="V208" s="87"/>
      <c r="W208" s="92"/>
      <c r="X208" s="96">
        <f t="shared" si="13"/>
        <v>0</v>
      </c>
      <c r="Y208" s="89">
        <f t="shared" si="12"/>
        <v>0</v>
      </c>
      <c r="Z208" s="89">
        <f t="shared" si="14"/>
        <v>0</v>
      </c>
      <c r="AA208" s="222"/>
      <c r="AB208" s="222"/>
      <c r="AC208" s="222"/>
      <c r="AD208" s="225"/>
      <c r="AE208" s="149"/>
      <c r="AF208" s="181"/>
      <c r="AG208" s="204"/>
      <c r="AH208" s="204"/>
      <c r="AI208" s="152"/>
    </row>
    <row r="209" spans="2:35" ht="18.75" x14ac:dyDescent="0.25">
      <c r="B209" s="23" t="s">
        <v>413</v>
      </c>
      <c r="C209" s="91"/>
      <c r="D209" s="87"/>
      <c r="E209" s="92"/>
      <c r="F209" s="91"/>
      <c r="G209" s="87"/>
      <c r="H209" s="92"/>
      <c r="I209" s="86"/>
      <c r="J209" s="87"/>
      <c r="K209" s="88"/>
      <c r="L209" s="91"/>
      <c r="M209" s="87"/>
      <c r="N209" s="92"/>
      <c r="O209" s="86"/>
      <c r="P209" s="87"/>
      <c r="Q209" s="88"/>
      <c r="R209" s="91"/>
      <c r="S209" s="87"/>
      <c r="T209" s="92"/>
      <c r="U209" s="91"/>
      <c r="V209" s="87"/>
      <c r="W209" s="92"/>
      <c r="X209" s="96">
        <f t="shared" si="13"/>
        <v>0</v>
      </c>
      <c r="Y209" s="89">
        <f t="shared" si="12"/>
        <v>0</v>
      </c>
      <c r="Z209" s="89">
        <f t="shared" si="14"/>
        <v>0</v>
      </c>
      <c r="AA209" s="222"/>
      <c r="AB209" s="222"/>
      <c r="AC209" s="222"/>
      <c r="AD209" s="225"/>
      <c r="AE209" s="149"/>
      <c r="AF209" s="181"/>
      <c r="AG209" s="204"/>
      <c r="AH209" s="204"/>
      <c r="AI209" s="152"/>
    </row>
    <row r="210" spans="2:35" ht="18.75" x14ac:dyDescent="0.25">
      <c r="B210" s="23" t="s">
        <v>414</v>
      </c>
      <c r="C210" s="91">
        <v>1</v>
      </c>
      <c r="D210" s="87"/>
      <c r="E210" s="92"/>
      <c r="F210" s="91"/>
      <c r="G210" s="87"/>
      <c r="H210" s="92"/>
      <c r="I210" s="86"/>
      <c r="J210" s="87"/>
      <c r="K210" s="88"/>
      <c r="L210" s="91"/>
      <c r="M210" s="87"/>
      <c r="N210" s="92"/>
      <c r="O210" s="86"/>
      <c r="P210" s="87"/>
      <c r="Q210" s="88"/>
      <c r="R210" s="91"/>
      <c r="S210" s="87"/>
      <c r="T210" s="92"/>
      <c r="U210" s="91"/>
      <c r="V210" s="87"/>
      <c r="W210" s="92"/>
      <c r="X210" s="96">
        <f t="shared" si="13"/>
        <v>1</v>
      </c>
      <c r="Y210" s="89">
        <f t="shared" si="12"/>
        <v>0</v>
      </c>
      <c r="Z210" s="89">
        <f t="shared" si="14"/>
        <v>0</v>
      </c>
      <c r="AA210" s="222"/>
      <c r="AB210" s="222"/>
      <c r="AC210" s="222"/>
      <c r="AD210" s="225"/>
      <c r="AE210" s="149"/>
      <c r="AF210" s="181"/>
      <c r="AG210" s="204"/>
      <c r="AH210" s="204"/>
      <c r="AI210" s="152"/>
    </row>
    <row r="211" spans="2:35" ht="19.5" thickBot="1" x14ac:dyDescent="0.3">
      <c r="B211" s="23" t="s">
        <v>415</v>
      </c>
      <c r="C211" s="93"/>
      <c r="D211" s="94"/>
      <c r="E211" s="95"/>
      <c r="F211" s="129"/>
      <c r="G211" s="130"/>
      <c r="H211" s="131"/>
      <c r="I211" s="97"/>
      <c r="J211" s="94"/>
      <c r="K211" s="98"/>
      <c r="L211" s="93"/>
      <c r="M211" s="94"/>
      <c r="N211" s="95"/>
      <c r="O211" s="97"/>
      <c r="P211" s="94"/>
      <c r="Q211" s="98"/>
      <c r="R211" s="93"/>
      <c r="S211" s="94"/>
      <c r="T211" s="95"/>
      <c r="U211" s="93"/>
      <c r="V211" s="94"/>
      <c r="W211" s="95"/>
      <c r="X211" s="96">
        <f t="shared" si="13"/>
        <v>0</v>
      </c>
      <c r="Y211" s="89">
        <f t="shared" si="12"/>
        <v>0</v>
      </c>
      <c r="Z211" s="89">
        <f t="shared" si="14"/>
        <v>0</v>
      </c>
      <c r="AA211" s="223"/>
      <c r="AB211" s="223"/>
      <c r="AC211" s="223"/>
      <c r="AD211" s="226"/>
      <c r="AE211" s="149"/>
      <c r="AF211" s="181"/>
      <c r="AG211" s="204"/>
      <c r="AH211" s="204"/>
      <c r="AI211" s="152"/>
    </row>
    <row r="212" spans="2:35" ht="18.75" x14ac:dyDescent="0.25">
      <c r="B212" s="79" t="s">
        <v>350</v>
      </c>
      <c r="C212" s="237" t="s">
        <v>3</v>
      </c>
      <c r="D212" s="238"/>
      <c r="E212" s="238"/>
      <c r="F212" s="267" t="s">
        <v>4</v>
      </c>
      <c r="G212" s="267"/>
      <c r="H212" s="267"/>
      <c r="I212" s="243" t="s">
        <v>5</v>
      </c>
      <c r="J212" s="241"/>
      <c r="K212" s="244"/>
      <c r="L212" s="237" t="s">
        <v>7</v>
      </c>
      <c r="M212" s="238"/>
      <c r="N212" s="239"/>
      <c r="O212" s="243" t="s">
        <v>8</v>
      </c>
      <c r="P212" s="241"/>
      <c r="Q212" s="244"/>
      <c r="R212" s="240" t="s">
        <v>9</v>
      </c>
      <c r="S212" s="241"/>
      <c r="T212" s="242"/>
      <c r="U212" s="240" t="s">
        <v>10</v>
      </c>
      <c r="V212" s="241"/>
      <c r="W212" s="242"/>
      <c r="X212" s="235"/>
      <c r="Y212" s="235"/>
      <c r="Z212" s="235"/>
      <c r="AA212" s="235"/>
      <c r="AB212" s="235"/>
      <c r="AC212" s="235"/>
      <c r="AD212" s="236"/>
      <c r="AE212" s="149"/>
      <c r="AF212" s="152"/>
      <c r="AG212" s="205"/>
      <c r="AH212" s="205"/>
      <c r="AI212" s="152"/>
    </row>
    <row r="213" spans="2:35" ht="18.75" x14ac:dyDescent="0.25">
      <c r="B213" s="23" t="s">
        <v>416</v>
      </c>
      <c r="C213" s="91"/>
      <c r="D213" s="87"/>
      <c r="E213" s="92"/>
      <c r="F213" s="182"/>
      <c r="G213" s="183"/>
      <c r="H213" s="184"/>
      <c r="I213" s="86"/>
      <c r="J213" s="87"/>
      <c r="K213" s="88"/>
      <c r="L213" s="91"/>
      <c r="M213" s="87"/>
      <c r="N213" s="92"/>
      <c r="O213" s="86"/>
      <c r="P213" s="87"/>
      <c r="Q213" s="88"/>
      <c r="R213" s="91"/>
      <c r="S213" s="87"/>
      <c r="T213" s="92"/>
      <c r="U213" s="91"/>
      <c r="V213" s="87"/>
      <c r="W213" s="92"/>
      <c r="X213" s="96">
        <f>C213+F213+I213+L213+O213+R213+U213</f>
        <v>0</v>
      </c>
      <c r="Y213" s="89">
        <f t="shared" si="12"/>
        <v>0</v>
      </c>
      <c r="Z213" s="89">
        <f>E213+H213+K213+N213+Q213+T213+W213</f>
        <v>0</v>
      </c>
      <c r="AA213" s="221">
        <f>SUM(X213:X223)</f>
        <v>5</v>
      </c>
      <c r="AB213" s="221">
        <f>SUM(Y213:Y223)</f>
        <v>0</v>
      </c>
      <c r="AC213" s="221">
        <f>SUM(Z213:Z223)</f>
        <v>0</v>
      </c>
      <c r="AD213" s="224">
        <f>AA213+AC213</f>
        <v>5</v>
      </c>
      <c r="AE213" s="149"/>
      <c r="AF213" s="181"/>
      <c r="AG213" s="204"/>
      <c r="AH213" s="204"/>
      <c r="AI213" s="152"/>
    </row>
    <row r="214" spans="2:35" ht="18.75" x14ac:dyDescent="0.25">
      <c r="B214" s="23" t="s">
        <v>417</v>
      </c>
      <c r="C214" s="91"/>
      <c r="D214" s="87"/>
      <c r="E214" s="92"/>
      <c r="F214" s="182"/>
      <c r="G214" s="183"/>
      <c r="H214" s="184"/>
      <c r="I214" s="86"/>
      <c r="J214" s="87"/>
      <c r="K214" s="88"/>
      <c r="L214" s="91"/>
      <c r="M214" s="87"/>
      <c r="N214" s="92"/>
      <c r="O214" s="86"/>
      <c r="P214" s="87"/>
      <c r="Q214" s="88"/>
      <c r="R214" s="91"/>
      <c r="S214" s="87"/>
      <c r="T214" s="92"/>
      <c r="U214" s="91"/>
      <c r="V214" s="87"/>
      <c r="W214" s="92"/>
      <c r="X214" s="96">
        <f t="shared" ref="X214:X223" si="18">C214+F214+I214+L214+O214+R214+U214</f>
        <v>0</v>
      </c>
      <c r="Y214" s="89">
        <f t="shared" si="12"/>
        <v>0</v>
      </c>
      <c r="Z214" s="89">
        <f t="shared" ref="Z214:Z223" si="19">E214+H214+K214+N214+Q214+T214+W214</f>
        <v>0</v>
      </c>
      <c r="AA214" s="222"/>
      <c r="AB214" s="222"/>
      <c r="AC214" s="222"/>
      <c r="AD214" s="225"/>
      <c r="AE214" s="149"/>
      <c r="AF214" s="181"/>
      <c r="AG214" s="204"/>
      <c r="AH214" s="204"/>
      <c r="AI214" s="152"/>
    </row>
    <row r="215" spans="2:35" ht="18.75" x14ac:dyDescent="0.25">
      <c r="B215" s="23" t="s">
        <v>418</v>
      </c>
      <c r="C215" s="91">
        <v>1</v>
      </c>
      <c r="D215" s="87"/>
      <c r="E215" s="92"/>
      <c r="F215" s="182"/>
      <c r="G215" s="183"/>
      <c r="H215" s="184"/>
      <c r="I215" s="86"/>
      <c r="J215" s="87"/>
      <c r="K215" s="88"/>
      <c r="L215" s="91"/>
      <c r="M215" s="87"/>
      <c r="N215" s="92"/>
      <c r="O215" s="86"/>
      <c r="P215" s="87"/>
      <c r="Q215" s="88"/>
      <c r="R215" s="91"/>
      <c r="S215" s="87"/>
      <c r="T215" s="92"/>
      <c r="U215" s="91"/>
      <c r="V215" s="87"/>
      <c r="W215" s="92"/>
      <c r="X215" s="96">
        <f t="shared" si="18"/>
        <v>1</v>
      </c>
      <c r="Y215" s="89">
        <f t="shared" si="12"/>
        <v>0</v>
      </c>
      <c r="Z215" s="89">
        <f t="shared" si="19"/>
        <v>0</v>
      </c>
      <c r="AA215" s="222"/>
      <c r="AB215" s="222"/>
      <c r="AC215" s="222"/>
      <c r="AD215" s="225"/>
      <c r="AE215" s="149"/>
      <c r="AF215" s="181"/>
      <c r="AG215" s="204"/>
      <c r="AH215" s="204"/>
      <c r="AI215" s="152"/>
    </row>
    <row r="216" spans="2:35" ht="18.75" x14ac:dyDescent="0.25">
      <c r="B216" s="23" t="s">
        <v>419</v>
      </c>
      <c r="C216" s="91">
        <v>1</v>
      </c>
      <c r="D216" s="87"/>
      <c r="E216" s="92"/>
      <c r="F216" s="182"/>
      <c r="G216" s="183"/>
      <c r="H216" s="184"/>
      <c r="I216" s="86"/>
      <c r="J216" s="87"/>
      <c r="K216" s="88"/>
      <c r="L216" s="91"/>
      <c r="M216" s="87"/>
      <c r="N216" s="92"/>
      <c r="O216" s="86"/>
      <c r="P216" s="87"/>
      <c r="Q216" s="88"/>
      <c r="R216" s="91"/>
      <c r="S216" s="87"/>
      <c r="T216" s="92"/>
      <c r="U216" s="91"/>
      <c r="V216" s="87"/>
      <c r="W216" s="92"/>
      <c r="X216" s="96">
        <f t="shared" si="18"/>
        <v>1</v>
      </c>
      <c r="Y216" s="89">
        <f t="shared" si="12"/>
        <v>0</v>
      </c>
      <c r="Z216" s="89">
        <f t="shared" si="19"/>
        <v>0</v>
      </c>
      <c r="AA216" s="222"/>
      <c r="AB216" s="222"/>
      <c r="AC216" s="222"/>
      <c r="AD216" s="225"/>
      <c r="AE216" s="149"/>
      <c r="AF216" s="181"/>
      <c r="AG216" s="204"/>
      <c r="AH216" s="204"/>
      <c r="AI216" s="152"/>
    </row>
    <row r="217" spans="2:35" ht="18.75" x14ac:dyDescent="0.25">
      <c r="B217" s="23" t="s">
        <v>420</v>
      </c>
      <c r="C217" s="91">
        <v>1</v>
      </c>
      <c r="D217" s="87"/>
      <c r="E217" s="92"/>
      <c r="F217" s="182"/>
      <c r="G217" s="183"/>
      <c r="H217" s="184"/>
      <c r="I217" s="86"/>
      <c r="J217" s="87"/>
      <c r="K217" s="88"/>
      <c r="L217" s="91"/>
      <c r="M217" s="87"/>
      <c r="N217" s="92"/>
      <c r="O217" s="86"/>
      <c r="P217" s="87"/>
      <c r="Q217" s="88"/>
      <c r="R217" s="91"/>
      <c r="S217" s="87"/>
      <c r="T217" s="92"/>
      <c r="U217" s="91"/>
      <c r="V217" s="87"/>
      <c r="W217" s="92"/>
      <c r="X217" s="96">
        <f t="shared" si="18"/>
        <v>1</v>
      </c>
      <c r="Y217" s="89">
        <f t="shared" si="12"/>
        <v>0</v>
      </c>
      <c r="Z217" s="89">
        <f t="shared" si="19"/>
        <v>0</v>
      </c>
      <c r="AA217" s="222"/>
      <c r="AB217" s="222"/>
      <c r="AC217" s="222"/>
      <c r="AD217" s="225"/>
      <c r="AE217" s="149"/>
      <c r="AF217" s="181"/>
      <c r="AG217" s="204"/>
      <c r="AH217" s="204"/>
      <c r="AI217" s="152"/>
    </row>
    <row r="218" spans="2:35" ht="18.75" x14ac:dyDescent="0.25">
      <c r="B218" s="23" t="s">
        <v>421</v>
      </c>
      <c r="C218" s="91"/>
      <c r="D218" s="87"/>
      <c r="E218" s="92"/>
      <c r="F218" s="182"/>
      <c r="G218" s="183"/>
      <c r="H218" s="184"/>
      <c r="I218" s="86"/>
      <c r="J218" s="87"/>
      <c r="K218" s="88"/>
      <c r="L218" s="91"/>
      <c r="M218" s="87"/>
      <c r="N218" s="92"/>
      <c r="O218" s="86"/>
      <c r="P218" s="87"/>
      <c r="Q218" s="88"/>
      <c r="R218" s="91"/>
      <c r="S218" s="87"/>
      <c r="T218" s="92"/>
      <c r="U218" s="91"/>
      <c r="V218" s="87"/>
      <c r="W218" s="92"/>
      <c r="X218" s="96">
        <f t="shared" si="18"/>
        <v>0</v>
      </c>
      <c r="Y218" s="89">
        <f t="shared" si="12"/>
        <v>0</v>
      </c>
      <c r="Z218" s="89">
        <f t="shared" si="19"/>
        <v>0</v>
      </c>
      <c r="AA218" s="222"/>
      <c r="AB218" s="222"/>
      <c r="AC218" s="222"/>
      <c r="AD218" s="225"/>
      <c r="AE218" s="149"/>
      <c r="AF218" s="181"/>
      <c r="AG218" s="204"/>
      <c r="AH218" s="204"/>
      <c r="AI218" s="152"/>
    </row>
    <row r="219" spans="2:35" ht="18.75" x14ac:dyDescent="0.25">
      <c r="B219" s="23" t="s">
        <v>422</v>
      </c>
      <c r="C219" s="91"/>
      <c r="D219" s="87"/>
      <c r="E219" s="92"/>
      <c r="F219" s="182"/>
      <c r="G219" s="183"/>
      <c r="H219" s="184"/>
      <c r="I219" s="86"/>
      <c r="J219" s="87"/>
      <c r="K219" s="88"/>
      <c r="L219" s="91"/>
      <c r="M219" s="87"/>
      <c r="N219" s="92"/>
      <c r="O219" s="86"/>
      <c r="P219" s="87"/>
      <c r="Q219" s="88"/>
      <c r="R219" s="91"/>
      <c r="S219" s="87"/>
      <c r="T219" s="92"/>
      <c r="U219" s="91"/>
      <c r="V219" s="87"/>
      <c r="W219" s="92"/>
      <c r="X219" s="96">
        <f t="shared" si="18"/>
        <v>0</v>
      </c>
      <c r="Y219" s="89">
        <f t="shared" si="12"/>
        <v>0</v>
      </c>
      <c r="Z219" s="89">
        <f t="shared" si="19"/>
        <v>0</v>
      </c>
      <c r="AA219" s="222"/>
      <c r="AB219" s="222"/>
      <c r="AC219" s="222"/>
      <c r="AD219" s="225"/>
      <c r="AE219" s="149"/>
      <c r="AF219" s="181"/>
      <c r="AG219" s="204"/>
      <c r="AH219" s="204"/>
      <c r="AI219" s="152"/>
    </row>
    <row r="220" spans="2:35" ht="18.75" x14ac:dyDescent="0.25">
      <c r="B220" s="23" t="s">
        <v>423</v>
      </c>
      <c r="C220" s="91">
        <v>1</v>
      </c>
      <c r="D220" s="87"/>
      <c r="E220" s="92"/>
      <c r="F220" s="182"/>
      <c r="G220" s="183"/>
      <c r="H220" s="184"/>
      <c r="I220" s="86"/>
      <c r="J220" s="87"/>
      <c r="K220" s="88"/>
      <c r="L220" s="91"/>
      <c r="M220" s="87"/>
      <c r="N220" s="92"/>
      <c r="O220" s="86"/>
      <c r="P220" s="87"/>
      <c r="Q220" s="88"/>
      <c r="R220" s="91"/>
      <c r="S220" s="87"/>
      <c r="T220" s="92"/>
      <c r="U220" s="91"/>
      <c r="V220" s="87"/>
      <c r="W220" s="92"/>
      <c r="X220" s="96">
        <f t="shared" si="18"/>
        <v>1</v>
      </c>
      <c r="Y220" s="89">
        <f t="shared" si="12"/>
        <v>0</v>
      </c>
      <c r="Z220" s="89">
        <f t="shared" si="19"/>
        <v>0</v>
      </c>
      <c r="AA220" s="222"/>
      <c r="AB220" s="222"/>
      <c r="AC220" s="222"/>
      <c r="AD220" s="225"/>
      <c r="AE220" s="149"/>
      <c r="AF220" s="181"/>
      <c r="AG220" s="204"/>
      <c r="AH220" s="204"/>
      <c r="AI220" s="152"/>
    </row>
    <row r="221" spans="2:35" ht="18.75" x14ac:dyDescent="0.25">
      <c r="B221" s="23" t="s">
        <v>424</v>
      </c>
      <c r="C221" s="91"/>
      <c r="D221" s="87"/>
      <c r="E221" s="92"/>
      <c r="F221" s="182"/>
      <c r="G221" s="183"/>
      <c r="H221" s="184"/>
      <c r="I221" s="86"/>
      <c r="J221" s="87"/>
      <c r="K221" s="88"/>
      <c r="L221" s="91"/>
      <c r="M221" s="87"/>
      <c r="N221" s="92"/>
      <c r="O221" s="86"/>
      <c r="P221" s="87"/>
      <c r="Q221" s="88"/>
      <c r="R221" s="91"/>
      <c r="S221" s="87"/>
      <c r="T221" s="92"/>
      <c r="U221" s="91"/>
      <c r="V221" s="87"/>
      <c r="W221" s="92"/>
      <c r="X221" s="96">
        <f t="shared" si="18"/>
        <v>0</v>
      </c>
      <c r="Y221" s="89">
        <f t="shared" si="12"/>
        <v>0</v>
      </c>
      <c r="Z221" s="89">
        <f t="shared" si="19"/>
        <v>0</v>
      </c>
      <c r="AA221" s="222"/>
      <c r="AB221" s="222"/>
      <c r="AC221" s="222"/>
      <c r="AD221" s="225"/>
      <c r="AE221" s="149"/>
      <c r="AF221" s="181"/>
      <c r="AG221" s="204"/>
      <c r="AH221" s="204"/>
      <c r="AI221" s="152"/>
    </row>
    <row r="222" spans="2:35" ht="18.75" x14ac:dyDescent="0.25">
      <c r="B222" s="23" t="s">
        <v>425</v>
      </c>
      <c r="C222" s="91">
        <v>1</v>
      </c>
      <c r="D222" s="87"/>
      <c r="E222" s="92"/>
      <c r="F222" s="182"/>
      <c r="G222" s="183"/>
      <c r="H222" s="184"/>
      <c r="I222" s="86"/>
      <c r="J222" s="87"/>
      <c r="K222" s="88"/>
      <c r="L222" s="91"/>
      <c r="M222" s="87"/>
      <c r="N222" s="92"/>
      <c r="O222" s="86"/>
      <c r="P222" s="87"/>
      <c r="Q222" s="88"/>
      <c r="R222" s="91"/>
      <c r="S222" s="87"/>
      <c r="T222" s="92"/>
      <c r="U222" s="91"/>
      <c r="V222" s="87"/>
      <c r="W222" s="92"/>
      <c r="X222" s="96">
        <f t="shared" si="18"/>
        <v>1</v>
      </c>
      <c r="Y222" s="89">
        <f t="shared" si="12"/>
        <v>0</v>
      </c>
      <c r="Z222" s="89">
        <f t="shared" si="19"/>
        <v>0</v>
      </c>
      <c r="AA222" s="222"/>
      <c r="AB222" s="222"/>
      <c r="AC222" s="222"/>
      <c r="AD222" s="225"/>
      <c r="AE222" s="149"/>
      <c r="AF222" s="181"/>
      <c r="AG222" s="204"/>
      <c r="AH222" s="204"/>
      <c r="AI222" s="152"/>
    </row>
    <row r="223" spans="2:35" ht="19.5" thickBot="1" x14ac:dyDescent="0.3">
      <c r="B223" s="23" t="s">
        <v>426</v>
      </c>
      <c r="C223" s="93"/>
      <c r="D223" s="94"/>
      <c r="E223" s="95"/>
      <c r="F223" s="182"/>
      <c r="G223" s="183"/>
      <c r="H223" s="184"/>
      <c r="I223" s="97"/>
      <c r="J223" s="94"/>
      <c r="K223" s="98"/>
      <c r="L223" s="93"/>
      <c r="M223" s="94"/>
      <c r="N223" s="95"/>
      <c r="O223" s="97"/>
      <c r="P223" s="94"/>
      <c r="Q223" s="98"/>
      <c r="R223" s="93"/>
      <c r="S223" s="94"/>
      <c r="T223" s="95"/>
      <c r="U223" s="93"/>
      <c r="V223" s="94"/>
      <c r="W223" s="95"/>
      <c r="X223" s="96">
        <f t="shared" si="18"/>
        <v>0</v>
      </c>
      <c r="Y223" s="89">
        <f t="shared" si="12"/>
        <v>0</v>
      </c>
      <c r="Z223" s="89">
        <f t="shared" si="19"/>
        <v>0</v>
      </c>
      <c r="AA223" s="223"/>
      <c r="AB223" s="223"/>
      <c r="AC223" s="223"/>
      <c r="AD223" s="226"/>
      <c r="AE223" s="149"/>
      <c r="AF223" s="181"/>
      <c r="AG223" s="204"/>
      <c r="AH223" s="204"/>
      <c r="AI223" s="152"/>
    </row>
    <row r="224" spans="2:35" ht="18.75" x14ac:dyDescent="0.25">
      <c r="B224" s="79" t="s">
        <v>351</v>
      </c>
      <c r="C224" s="237" t="s">
        <v>3</v>
      </c>
      <c r="D224" s="238"/>
      <c r="E224" s="239"/>
      <c r="F224" s="272" t="s">
        <v>4</v>
      </c>
      <c r="G224" s="267"/>
      <c r="H224" s="273"/>
      <c r="I224" s="243" t="s">
        <v>5</v>
      </c>
      <c r="J224" s="241"/>
      <c r="K224" s="244"/>
      <c r="L224" s="237" t="s">
        <v>7</v>
      </c>
      <c r="M224" s="238"/>
      <c r="N224" s="239"/>
      <c r="O224" s="243" t="s">
        <v>8</v>
      </c>
      <c r="P224" s="241"/>
      <c r="Q224" s="244"/>
      <c r="R224" s="240" t="s">
        <v>9</v>
      </c>
      <c r="S224" s="241"/>
      <c r="T224" s="242"/>
      <c r="U224" s="240" t="s">
        <v>10</v>
      </c>
      <c r="V224" s="241"/>
      <c r="W224" s="242"/>
      <c r="X224" s="235"/>
      <c r="Y224" s="235"/>
      <c r="Z224" s="235"/>
      <c r="AA224" s="235"/>
      <c r="AB224" s="235"/>
      <c r="AC224" s="235"/>
      <c r="AD224" s="236"/>
      <c r="AE224" s="149"/>
      <c r="AF224" s="152"/>
      <c r="AG224" s="205"/>
      <c r="AH224" s="205"/>
      <c r="AI224" s="152"/>
    </row>
    <row r="225" spans="2:35" ht="18.75" x14ac:dyDescent="0.25">
      <c r="B225" s="23" t="s">
        <v>427</v>
      </c>
      <c r="C225" s="91"/>
      <c r="D225" s="87"/>
      <c r="E225" s="92"/>
      <c r="F225" s="91"/>
      <c r="G225" s="87"/>
      <c r="H225" s="92"/>
      <c r="I225" s="86"/>
      <c r="J225" s="87"/>
      <c r="K225" s="88"/>
      <c r="L225" s="91"/>
      <c r="M225" s="87"/>
      <c r="N225" s="92"/>
      <c r="O225" s="86"/>
      <c r="P225" s="87"/>
      <c r="Q225" s="88"/>
      <c r="R225" s="91"/>
      <c r="S225" s="87"/>
      <c r="T225" s="92"/>
      <c r="U225" s="91"/>
      <c r="V225" s="87"/>
      <c r="W225" s="92"/>
      <c r="X225" s="96">
        <f>C225+F225+I225+L225+O225+R225+U225</f>
        <v>0</v>
      </c>
      <c r="Y225" s="89">
        <f t="shared" si="12"/>
        <v>0</v>
      </c>
      <c r="Z225" s="89">
        <f>E225+H225+K225+N225+Q225+T225+W225</f>
        <v>0</v>
      </c>
      <c r="AA225" s="221">
        <f>SUM(X225:X236)</f>
        <v>4</v>
      </c>
      <c r="AB225" s="221">
        <f>SUM(Y225:Y236)</f>
        <v>0</v>
      </c>
      <c r="AC225" s="221">
        <f>SUM(Z225:Z236)</f>
        <v>0</v>
      </c>
      <c r="AD225" s="224">
        <f>AA225+AC225</f>
        <v>4</v>
      </c>
      <c r="AE225" s="149"/>
      <c r="AF225" s="181"/>
      <c r="AG225" s="204"/>
      <c r="AH225" s="204"/>
      <c r="AI225" s="152"/>
    </row>
    <row r="226" spans="2:35" ht="18.75" x14ac:dyDescent="0.25">
      <c r="B226" s="23" t="s">
        <v>428</v>
      </c>
      <c r="C226" s="91"/>
      <c r="D226" s="87"/>
      <c r="E226" s="92"/>
      <c r="F226" s="91">
        <v>1</v>
      </c>
      <c r="G226" s="87"/>
      <c r="H226" s="92"/>
      <c r="I226" s="86"/>
      <c r="J226" s="87"/>
      <c r="K226" s="88"/>
      <c r="L226" s="91"/>
      <c r="M226" s="87"/>
      <c r="N226" s="92"/>
      <c r="O226" s="86"/>
      <c r="P226" s="87"/>
      <c r="Q226" s="88"/>
      <c r="R226" s="91"/>
      <c r="S226" s="87"/>
      <c r="T226" s="92"/>
      <c r="U226" s="91"/>
      <c r="V226" s="87"/>
      <c r="W226" s="92"/>
      <c r="X226" s="96">
        <f t="shared" ref="X226:X236" si="20">C226+F226+I226+L226+O226+R226+U226</f>
        <v>1</v>
      </c>
      <c r="Y226" s="89">
        <f t="shared" si="12"/>
        <v>0</v>
      </c>
      <c r="Z226" s="89">
        <f t="shared" ref="Z226:Z236" si="21">E226+H226+K226+N226+Q226+T226+W226</f>
        <v>0</v>
      </c>
      <c r="AA226" s="222"/>
      <c r="AB226" s="222"/>
      <c r="AC226" s="222"/>
      <c r="AD226" s="225"/>
      <c r="AE226" s="149"/>
      <c r="AF226" s="181"/>
      <c r="AG226" s="204"/>
      <c r="AH226" s="204"/>
      <c r="AI226" s="152"/>
    </row>
    <row r="227" spans="2:35" ht="18.75" x14ac:dyDescent="0.25">
      <c r="B227" s="23" t="s">
        <v>429</v>
      </c>
      <c r="C227" s="91"/>
      <c r="D227" s="87"/>
      <c r="E227" s="92"/>
      <c r="F227" s="91"/>
      <c r="G227" s="87"/>
      <c r="H227" s="92"/>
      <c r="I227" s="86"/>
      <c r="J227" s="87"/>
      <c r="K227" s="88"/>
      <c r="L227" s="91"/>
      <c r="M227" s="87"/>
      <c r="N227" s="92"/>
      <c r="O227" s="86"/>
      <c r="P227" s="87"/>
      <c r="Q227" s="88"/>
      <c r="R227" s="91"/>
      <c r="S227" s="87"/>
      <c r="T227" s="92"/>
      <c r="U227" s="91"/>
      <c r="V227" s="87"/>
      <c r="W227" s="92"/>
      <c r="X227" s="96">
        <f t="shared" si="20"/>
        <v>0</v>
      </c>
      <c r="Y227" s="89">
        <f t="shared" si="12"/>
        <v>0</v>
      </c>
      <c r="Z227" s="89">
        <f t="shared" si="21"/>
        <v>0</v>
      </c>
      <c r="AA227" s="222"/>
      <c r="AB227" s="222"/>
      <c r="AC227" s="222"/>
      <c r="AD227" s="225"/>
      <c r="AE227" s="149"/>
      <c r="AF227" s="181"/>
      <c r="AG227" s="204"/>
      <c r="AH227" s="204"/>
      <c r="AI227" s="152"/>
    </row>
    <row r="228" spans="2:35" ht="18.75" x14ac:dyDescent="0.25">
      <c r="B228" s="23" t="s">
        <v>430</v>
      </c>
      <c r="C228" s="91"/>
      <c r="D228" s="87"/>
      <c r="E228" s="92"/>
      <c r="F228" s="91"/>
      <c r="G228" s="87"/>
      <c r="H228" s="92"/>
      <c r="I228" s="86"/>
      <c r="J228" s="87"/>
      <c r="K228" s="88"/>
      <c r="L228" s="91"/>
      <c r="M228" s="87"/>
      <c r="N228" s="92"/>
      <c r="O228" s="86"/>
      <c r="P228" s="87"/>
      <c r="Q228" s="88"/>
      <c r="R228" s="91"/>
      <c r="S228" s="87"/>
      <c r="T228" s="92"/>
      <c r="U228" s="91"/>
      <c r="V228" s="87"/>
      <c r="W228" s="92"/>
      <c r="X228" s="96">
        <f t="shared" ref="X228:X230" si="22">C228+F228+I228+L228+O228+R228+U228</f>
        <v>0</v>
      </c>
      <c r="Y228" s="89">
        <f t="shared" ref="Y228:Y230" si="23">(D228+G228+J228+M228+P228+S228+V228)*2</f>
        <v>0</v>
      </c>
      <c r="Z228" s="89">
        <f t="shared" ref="Z228:Z230" si="24">E228+H228+K228+N228+Q228+T228+W228</f>
        <v>0</v>
      </c>
      <c r="AA228" s="222"/>
      <c r="AB228" s="222"/>
      <c r="AC228" s="222"/>
      <c r="AD228" s="225"/>
      <c r="AE228" s="149"/>
      <c r="AF228" s="181"/>
      <c r="AG228" s="204"/>
      <c r="AH228" s="204"/>
      <c r="AI228" s="152"/>
    </row>
    <row r="229" spans="2:35" ht="18.75" x14ac:dyDescent="0.25">
      <c r="B229" s="23" t="s">
        <v>431</v>
      </c>
      <c r="C229" s="91"/>
      <c r="D229" s="87"/>
      <c r="E229" s="92"/>
      <c r="F229" s="91"/>
      <c r="G229" s="87"/>
      <c r="H229" s="92"/>
      <c r="I229" s="86"/>
      <c r="J229" s="87"/>
      <c r="K229" s="88"/>
      <c r="L229" s="91"/>
      <c r="M229" s="87"/>
      <c r="N229" s="92"/>
      <c r="O229" s="86"/>
      <c r="P229" s="87"/>
      <c r="Q229" s="88"/>
      <c r="R229" s="91"/>
      <c r="S229" s="87"/>
      <c r="T229" s="92"/>
      <c r="U229" s="91"/>
      <c r="V229" s="87"/>
      <c r="W229" s="92"/>
      <c r="X229" s="96">
        <f t="shared" si="22"/>
        <v>0</v>
      </c>
      <c r="Y229" s="89">
        <f t="shared" si="23"/>
        <v>0</v>
      </c>
      <c r="Z229" s="89">
        <f t="shared" si="24"/>
        <v>0</v>
      </c>
      <c r="AA229" s="222"/>
      <c r="AB229" s="222"/>
      <c r="AC229" s="222"/>
      <c r="AD229" s="225"/>
      <c r="AE229" s="149"/>
      <c r="AF229" s="181"/>
      <c r="AG229" s="204"/>
      <c r="AH229" s="204"/>
      <c r="AI229" s="152"/>
    </row>
    <row r="230" spans="2:35" ht="18.75" x14ac:dyDescent="0.25">
      <c r="B230" s="23" t="s">
        <v>432</v>
      </c>
      <c r="C230" s="91"/>
      <c r="D230" s="87"/>
      <c r="E230" s="92"/>
      <c r="F230" s="91"/>
      <c r="G230" s="87"/>
      <c r="H230" s="92"/>
      <c r="I230" s="86"/>
      <c r="J230" s="87"/>
      <c r="K230" s="88"/>
      <c r="L230" s="91"/>
      <c r="M230" s="87"/>
      <c r="N230" s="92"/>
      <c r="O230" s="86"/>
      <c r="P230" s="87"/>
      <c r="Q230" s="88"/>
      <c r="R230" s="91"/>
      <c r="S230" s="87"/>
      <c r="T230" s="92"/>
      <c r="U230" s="91"/>
      <c r="V230" s="87"/>
      <c r="W230" s="92"/>
      <c r="X230" s="96">
        <f t="shared" si="22"/>
        <v>0</v>
      </c>
      <c r="Y230" s="89">
        <f t="shared" si="23"/>
        <v>0</v>
      </c>
      <c r="Z230" s="89">
        <f t="shared" si="24"/>
        <v>0</v>
      </c>
      <c r="AA230" s="222"/>
      <c r="AB230" s="222"/>
      <c r="AC230" s="222"/>
      <c r="AD230" s="225"/>
      <c r="AE230" s="149"/>
      <c r="AF230" s="181"/>
      <c r="AG230" s="204"/>
      <c r="AH230" s="204"/>
      <c r="AI230" s="152"/>
    </row>
    <row r="231" spans="2:35" ht="18.75" x14ac:dyDescent="0.25">
      <c r="B231" s="23" t="s">
        <v>433</v>
      </c>
      <c r="C231" s="91"/>
      <c r="D231" s="87"/>
      <c r="E231" s="92"/>
      <c r="F231" s="91"/>
      <c r="G231" s="87"/>
      <c r="H231" s="92"/>
      <c r="I231" s="86"/>
      <c r="J231" s="87"/>
      <c r="K231" s="88"/>
      <c r="L231" s="91"/>
      <c r="M231" s="87"/>
      <c r="N231" s="92"/>
      <c r="O231" s="86"/>
      <c r="P231" s="87"/>
      <c r="Q231" s="88"/>
      <c r="R231" s="91"/>
      <c r="S231" s="87"/>
      <c r="T231" s="92"/>
      <c r="U231" s="91"/>
      <c r="V231" s="87"/>
      <c r="W231" s="92"/>
      <c r="X231" s="96">
        <f t="shared" si="20"/>
        <v>0</v>
      </c>
      <c r="Y231" s="89">
        <f t="shared" si="12"/>
        <v>0</v>
      </c>
      <c r="Z231" s="89">
        <f t="shared" si="21"/>
        <v>0</v>
      </c>
      <c r="AA231" s="222"/>
      <c r="AB231" s="222"/>
      <c r="AC231" s="222"/>
      <c r="AD231" s="225"/>
      <c r="AE231" s="149"/>
      <c r="AF231" s="181"/>
      <c r="AG231" s="204"/>
      <c r="AH231" s="204"/>
      <c r="AI231" s="152"/>
    </row>
    <row r="232" spans="2:35" ht="18.75" x14ac:dyDescent="0.25">
      <c r="B232" s="23" t="s">
        <v>434</v>
      </c>
      <c r="C232" s="91">
        <v>1</v>
      </c>
      <c r="D232" s="87"/>
      <c r="E232" s="92"/>
      <c r="F232" s="91"/>
      <c r="G232" s="87"/>
      <c r="H232" s="92"/>
      <c r="I232" s="86"/>
      <c r="J232" s="87"/>
      <c r="K232" s="88"/>
      <c r="L232" s="91"/>
      <c r="M232" s="87"/>
      <c r="N232" s="92"/>
      <c r="O232" s="86"/>
      <c r="P232" s="87"/>
      <c r="Q232" s="88"/>
      <c r="R232" s="91"/>
      <c r="S232" s="87"/>
      <c r="T232" s="92"/>
      <c r="U232" s="91"/>
      <c r="V232" s="87"/>
      <c r="W232" s="92"/>
      <c r="X232" s="96">
        <f t="shared" si="20"/>
        <v>1</v>
      </c>
      <c r="Y232" s="89">
        <f t="shared" si="12"/>
        <v>0</v>
      </c>
      <c r="Z232" s="89">
        <f t="shared" si="21"/>
        <v>0</v>
      </c>
      <c r="AA232" s="222"/>
      <c r="AB232" s="222"/>
      <c r="AC232" s="222"/>
      <c r="AD232" s="225"/>
      <c r="AE232" s="149"/>
      <c r="AF232" s="181"/>
      <c r="AG232" s="204"/>
      <c r="AH232" s="204"/>
      <c r="AI232" s="152"/>
    </row>
    <row r="233" spans="2:35" ht="18.75" x14ac:dyDescent="0.25">
      <c r="B233" s="23" t="s">
        <v>435</v>
      </c>
      <c r="C233" s="91">
        <v>1</v>
      </c>
      <c r="D233" s="87"/>
      <c r="E233" s="92"/>
      <c r="F233" s="91"/>
      <c r="G233" s="87"/>
      <c r="H233" s="92"/>
      <c r="I233" s="86"/>
      <c r="J233" s="87"/>
      <c r="K233" s="88"/>
      <c r="L233" s="91"/>
      <c r="M233" s="87"/>
      <c r="N233" s="92"/>
      <c r="O233" s="86"/>
      <c r="P233" s="87"/>
      <c r="Q233" s="88"/>
      <c r="R233" s="91"/>
      <c r="S233" s="87"/>
      <c r="T233" s="92"/>
      <c r="U233" s="91"/>
      <c r="V233" s="87"/>
      <c r="W233" s="92"/>
      <c r="X233" s="96">
        <f t="shared" si="20"/>
        <v>1</v>
      </c>
      <c r="Y233" s="89">
        <f t="shared" si="12"/>
        <v>0</v>
      </c>
      <c r="Z233" s="89">
        <f t="shared" si="21"/>
        <v>0</v>
      </c>
      <c r="AA233" s="222"/>
      <c r="AB233" s="222"/>
      <c r="AC233" s="222"/>
      <c r="AD233" s="225"/>
      <c r="AE233" s="149"/>
      <c r="AF233" s="181"/>
      <c r="AG233" s="204"/>
      <c r="AH233" s="204"/>
      <c r="AI233" s="152"/>
    </row>
    <row r="234" spans="2:35" ht="18.75" x14ac:dyDescent="0.25">
      <c r="B234" s="23" t="s">
        <v>436</v>
      </c>
      <c r="C234" s="91"/>
      <c r="D234" s="87"/>
      <c r="E234" s="92"/>
      <c r="F234" s="91">
        <v>1</v>
      </c>
      <c r="G234" s="87"/>
      <c r="H234" s="92"/>
      <c r="I234" s="86"/>
      <c r="J234" s="87"/>
      <c r="K234" s="88"/>
      <c r="L234" s="91"/>
      <c r="M234" s="87"/>
      <c r="N234" s="92"/>
      <c r="O234" s="86"/>
      <c r="P234" s="87"/>
      <c r="Q234" s="88"/>
      <c r="R234" s="91"/>
      <c r="S234" s="87"/>
      <c r="T234" s="92"/>
      <c r="U234" s="91"/>
      <c r="V234" s="87"/>
      <c r="W234" s="92"/>
      <c r="X234" s="96">
        <f t="shared" si="20"/>
        <v>1</v>
      </c>
      <c r="Y234" s="89">
        <f t="shared" si="12"/>
        <v>0</v>
      </c>
      <c r="Z234" s="89">
        <f t="shared" si="21"/>
        <v>0</v>
      </c>
      <c r="AA234" s="222"/>
      <c r="AB234" s="222"/>
      <c r="AC234" s="222"/>
      <c r="AD234" s="225"/>
      <c r="AE234" s="149"/>
      <c r="AF234" s="181"/>
      <c r="AG234" s="204"/>
      <c r="AH234" s="204"/>
      <c r="AI234" s="152"/>
    </row>
    <row r="235" spans="2:35" ht="18.75" x14ac:dyDescent="0.25">
      <c r="B235" s="23" t="s">
        <v>437</v>
      </c>
      <c r="C235" s="91"/>
      <c r="D235" s="87"/>
      <c r="E235" s="92"/>
      <c r="F235" s="91"/>
      <c r="G235" s="87"/>
      <c r="H235" s="92"/>
      <c r="I235" s="86"/>
      <c r="J235" s="87"/>
      <c r="K235" s="88"/>
      <c r="L235" s="91"/>
      <c r="M235" s="87"/>
      <c r="N235" s="92"/>
      <c r="O235" s="86"/>
      <c r="P235" s="87"/>
      <c r="Q235" s="88"/>
      <c r="R235" s="91"/>
      <c r="S235" s="87"/>
      <c r="T235" s="92"/>
      <c r="U235" s="91"/>
      <c r="V235" s="87"/>
      <c r="W235" s="92"/>
      <c r="X235" s="96">
        <f t="shared" si="20"/>
        <v>0</v>
      </c>
      <c r="Y235" s="89">
        <f t="shared" si="12"/>
        <v>0</v>
      </c>
      <c r="Z235" s="89">
        <f t="shared" si="21"/>
        <v>0</v>
      </c>
      <c r="AA235" s="222"/>
      <c r="AB235" s="222"/>
      <c r="AC235" s="222"/>
      <c r="AD235" s="225"/>
      <c r="AE235" s="149"/>
      <c r="AF235" s="181"/>
      <c r="AG235" s="204"/>
      <c r="AH235" s="204"/>
      <c r="AI235" s="152"/>
    </row>
    <row r="236" spans="2:35" ht="19.5" thickBot="1" x14ac:dyDescent="0.3">
      <c r="B236" s="23" t="s">
        <v>438</v>
      </c>
      <c r="C236" s="93"/>
      <c r="D236" s="94"/>
      <c r="E236" s="95"/>
      <c r="F236" s="129"/>
      <c r="G236" s="130"/>
      <c r="H236" s="131"/>
      <c r="I236" s="97"/>
      <c r="J236" s="94"/>
      <c r="K236" s="98"/>
      <c r="L236" s="93"/>
      <c r="M236" s="94"/>
      <c r="N236" s="95"/>
      <c r="O236" s="97"/>
      <c r="P236" s="94"/>
      <c r="Q236" s="98"/>
      <c r="R236" s="93"/>
      <c r="S236" s="94"/>
      <c r="T236" s="95"/>
      <c r="U236" s="93"/>
      <c r="V236" s="94"/>
      <c r="W236" s="95"/>
      <c r="X236" s="96">
        <f t="shared" si="20"/>
        <v>0</v>
      </c>
      <c r="Y236" s="89">
        <f t="shared" si="12"/>
        <v>0</v>
      </c>
      <c r="Z236" s="89">
        <f t="shared" si="21"/>
        <v>0</v>
      </c>
      <c r="AA236" s="223"/>
      <c r="AB236" s="223"/>
      <c r="AC236" s="223"/>
      <c r="AD236" s="226"/>
      <c r="AE236" s="149"/>
      <c r="AF236" s="181"/>
      <c r="AG236" s="204"/>
      <c r="AH236" s="204"/>
      <c r="AI236" s="152"/>
    </row>
    <row r="237" spans="2:35" ht="18.75" x14ac:dyDescent="0.25">
      <c r="B237" s="79" t="s">
        <v>352</v>
      </c>
      <c r="C237" s="263" t="s">
        <v>3</v>
      </c>
      <c r="D237" s="264"/>
      <c r="E237" s="265"/>
      <c r="F237" s="266" t="s">
        <v>4</v>
      </c>
      <c r="G237" s="267"/>
      <c r="H237" s="268"/>
      <c r="I237" s="269" t="s">
        <v>5</v>
      </c>
      <c r="J237" s="270"/>
      <c r="K237" s="271"/>
      <c r="L237" s="227" t="s">
        <v>7</v>
      </c>
      <c r="M237" s="228"/>
      <c r="N237" s="229"/>
      <c r="O237" s="233" t="s">
        <v>8</v>
      </c>
      <c r="P237" s="231"/>
      <c r="Q237" s="234"/>
      <c r="R237" s="230" t="s">
        <v>9</v>
      </c>
      <c r="S237" s="231"/>
      <c r="T237" s="232"/>
      <c r="U237" s="230" t="s">
        <v>10</v>
      </c>
      <c r="V237" s="231"/>
      <c r="W237" s="232"/>
      <c r="X237" s="235"/>
      <c r="Y237" s="235"/>
      <c r="Z237" s="235"/>
      <c r="AA237" s="235"/>
      <c r="AB237" s="235"/>
      <c r="AC237" s="235"/>
      <c r="AD237" s="236"/>
      <c r="AE237" s="149"/>
      <c r="AF237" s="152"/>
      <c r="AG237" s="205"/>
      <c r="AH237" s="205"/>
      <c r="AI237" s="152"/>
    </row>
    <row r="238" spans="2:35" ht="18.75" x14ac:dyDescent="0.25">
      <c r="B238" s="23" t="s">
        <v>166</v>
      </c>
      <c r="C238" s="91">
        <v>1</v>
      </c>
      <c r="D238" s="87"/>
      <c r="E238" s="92"/>
      <c r="F238" s="182"/>
      <c r="G238" s="183"/>
      <c r="H238" s="184"/>
      <c r="I238" s="86"/>
      <c r="J238" s="87"/>
      <c r="K238" s="88"/>
      <c r="L238" s="91"/>
      <c r="M238" s="87"/>
      <c r="N238" s="92"/>
      <c r="O238" s="86"/>
      <c r="P238" s="87"/>
      <c r="Q238" s="88"/>
      <c r="R238" s="91"/>
      <c r="S238" s="87"/>
      <c r="T238" s="92"/>
      <c r="U238" s="91"/>
      <c r="V238" s="87"/>
      <c r="W238" s="92"/>
      <c r="X238" s="96">
        <f>C238+F238+I238+L238+O238+R238+U238</f>
        <v>1</v>
      </c>
      <c r="Y238" s="89">
        <f t="shared" si="12"/>
        <v>0</v>
      </c>
      <c r="Z238" s="89">
        <f>E238+H238+K238+N238+Q238+T238+W238</f>
        <v>0</v>
      </c>
      <c r="AA238" s="221">
        <f>SUM(X238:X249)</f>
        <v>1</v>
      </c>
      <c r="AB238" s="221">
        <f>SUM(Y238:Y249)</f>
        <v>0</v>
      </c>
      <c r="AC238" s="221">
        <f>SUM(Z238:Z249)</f>
        <v>0</v>
      </c>
      <c r="AD238" s="224">
        <f>AA238+AC238</f>
        <v>1</v>
      </c>
      <c r="AE238" s="149"/>
      <c r="AF238" s="181"/>
      <c r="AG238" s="204"/>
      <c r="AH238" s="204"/>
      <c r="AI238" s="152"/>
    </row>
    <row r="239" spans="2:35" ht="18.75" x14ac:dyDescent="0.25">
      <c r="B239" s="23" t="s">
        <v>439</v>
      </c>
      <c r="C239" s="91"/>
      <c r="D239" s="87"/>
      <c r="E239" s="92"/>
      <c r="F239" s="182"/>
      <c r="G239" s="183"/>
      <c r="H239" s="184"/>
      <c r="I239" s="86"/>
      <c r="J239" s="87"/>
      <c r="K239" s="88"/>
      <c r="L239" s="91"/>
      <c r="M239" s="87"/>
      <c r="N239" s="92"/>
      <c r="O239" s="86"/>
      <c r="P239" s="87"/>
      <c r="Q239" s="88"/>
      <c r="R239" s="91"/>
      <c r="S239" s="87"/>
      <c r="T239" s="92"/>
      <c r="U239" s="91"/>
      <c r="V239" s="87"/>
      <c r="W239" s="92"/>
      <c r="X239" s="96">
        <f t="shared" ref="X239:X249" si="25">C239+F239+I239+L239+O239+R239+U239</f>
        <v>0</v>
      </c>
      <c r="Y239" s="89">
        <f t="shared" si="12"/>
        <v>0</v>
      </c>
      <c r="Z239" s="89">
        <f t="shared" ref="Z239:Z249" si="26">E239+H239+K239+N239+Q239+T239+W239</f>
        <v>0</v>
      </c>
      <c r="AA239" s="222"/>
      <c r="AB239" s="222"/>
      <c r="AC239" s="222"/>
      <c r="AD239" s="225"/>
      <c r="AE239" s="149"/>
      <c r="AF239" s="181"/>
      <c r="AG239" s="204"/>
      <c r="AH239" s="204"/>
      <c r="AI239" s="152"/>
    </row>
    <row r="240" spans="2:35" ht="18.75" x14ac:dyDescent="0.25">
      <c r="B240" s="23" t="s">
        <v>440</v>
      </c>
      <c r="C240" s="91"/>
      <c r="D240" s="87"/>
      <c r="E240" s="92"/>
      <c r="F240" s="182"/>
      <c r="G240" s="183"/>
      <c r="H240" s="184"/>
      <c r="I240" s="86"/>
      <c r="J240" s="87"/>
      <c r="K240" s="88"/>
      <c r="L240" s="91"/>
      <c r="M240" s="87"/>
      <c r="N240" s="92"/>
      <c r="O240" s="86"/>
      <c r="P240" s="87"/>
      <c r="Q240" s="88"/>
      <c r="R240" s="91"/>
      <c r="S240" s="87"/>
      <c r="T240" s="92"/>
      <c r="U240" s="91"/>
      <c r="V240" s="87"/>
      <c r="W240" s="92"/>
      <c r="X240" s="96">
        <f t="shared" si="25"/>
        <v>0</v>
      </c>
      <c r="Y240" s="89">
        <f t="shared" si="12"/>
        <v>0</v>
      </c>
      <c r="Z240" s="89">
        <f t="shared" si="26"/>
        <v>0</v>
      </c>
      <c r="AA240" s="222"/>
      <c r="AB240" s="222"/>
      <c r="AC240" s="222"/>
      <c r="AD240" s="225"/>
      <c r="AE240" s="149"/>
      <c r="AF240" s="181"/>
      <c r="AG240" s="204"/>
      <c r="AH240" s="204"/>
      <c r="AI240" s="152"/>
    </row>
    <row r="241" spans="2:35" ht="18.75" x14ac:dyDescent="0.25">
      <c r="B241" s="23" t="s">
        <v>441</v>
      </c>
      <c r="C241" s="91"/>
      <c r="D241" s="87"/>
      <c r="E241" s="92"/>
      <c r="F241" s="182"/>
      <c r="G241" s="183"/>
      <c r="H241" s="184"/>
      <c r="I241" s="86"/>
      <c r="J241" s="87"/>
      <c r="K241" s="88"/>
      <c r="L241" s="91"/>
      <c r="M241" s="87"/>
      <c r="N241" s="92"/>
      <c r="O241" s="86"/>
      <c r="P241" s="87"/>
      <c r="Q241" s="88"/>
      <c r="R241" s="91"/>
      <c r="S241" s="87"/>
      <c r="T241" s="92"/>
      <c r="U241" s="91"/>
      <c r="V241" s="87"/>
      <c r="W241" s="92"/>
      <c r="X241" s="96">
        <f t="shared" ref="X241:X244" si="27">C241+F241+I241+L241+O241+R241+U241</f>
        <v>0</v>
      </c>
      <c r="Y241" s="89">
        <f t="shared" ref="Y241:Y244" si="28">(D241+G241+J241+M241+P241+S241+V241)*2</f>
        <v>0</v>
      </c>
      <c r="Z241" s="89">
        <f t="shared" ref="Z241:Z244" si="29">E241+H241+K241+N241+Q241+T241+W241</f>
        <v>0</v>
      </c>
      <c r="AA241" s="222"/>
      <c r="AB241" s="222"/>
      <c r="AC241" s="222"/>
      <c r="AD241" s="225"/>
      <c r="AE241" s="149"/>
      <c r="AF241" s="181"/>
      <c r="AG241" s="204"/>
      <c r="AH241" s="204"/>
      <c r="AI241" s="152"/>
    </row>
    <row r="242" spans="2:35" ht="18.75" x14ac:dyDescent="0.25">
      <c r="B242" s="23" t="s">
        <v>442</v>
      </c>
      <c r="C242" s="91"/>
      <c r="D242" s="87"/>
      <c r="E242" s="92"/>
      <c r="F242" s="182"/>
      <c r="G242" s="183"/>
      <c r="H242" s="184"/>
      <c r="I242" s="86"/>
      <c r="J242" s="87"/>
      <c r="K242" s="88"/>
      <c r="L242" s="91"/>
      <c r="M242" s="87"/>
      <c r="N242" s="92"/>
      <c r="O242" s="86"/>
      <c r="P242" s="87"/>
      <c r="Q242" s="88"/>
      <c r="R242" s="91"/>
      <c r="S242" s="87"/>
      <c r="T242" s="92"/>
      <c r="U242" s="91"/>
      <c r="V242" s="87"/>
      <c r="W242" s="92"/>
      <c r="X242" s="96">
        <f t="shared" si="27"/>
        <v>0</v>
      </c>
      <c r="Y242" s="89">
        <f t="shared" si="28"/>
        <v>0</v>
      </c>
      <c r="Z242" s="89">
        <f t="shared" si="29"/>
        <v>0</v>
      </c>
      <c r="AA242" s="222"/>
      <c r="AB242" s="222"/>
      <c r="AC242" s="222"/>
      <c r="AD242" s="225"/>
      <c r="AE242" s="149"/>
      <c r="AF242" s="181"/>
      <c r="AG242" s="204"/>
      <c r="AH242" s="204"/>
      <c r="AI242" s="152"/>
    </row>
    <row r="243" spans="2:35" ht="18.75" x14ac:dyDescent="0.25">
      <c r="B243" s="23" t="s">
        <v>443</v>
      </c>
      <c r="C243" s="91"/>
      <c r="D243" s="87"/>
      <c r="E243" s="92"/>
      <c r="F243" s="182"/>
      <c r="G243" s="183"/>
      <c r="H243" s="184"/>
      <c r="I243" s="86"/>
      <c r="J243" s="87"/>
      <c r="K243" s="88"/>
      <c r="L243" s="91"/>
      <c r="M243" s="87"/>
      <c r="N243" s="92"/>
      <c r="O243" s="86"/>
      <c r="P243" s="87"/>
      <c r="Q243" s="88"/>
      <c r="R243" s="91"/>
      <c r="S243" s="87"/>
      <c r="T243" s="92"/>
      <c r="U243" s="91"/>
      <c r="V243" s="87"/>
      <c r="W243" s="92"/>
      <c r="X243" s="96">
        <f t="shared" si="27"/>
        <v>0</v>
      </c>
      <c r="Y243" s="89">
        <f t="shared" si="28"/>
        <v>0</v>
      </c>
      <c r="Z243" s="89">
        <f t="shared" si="29"/>
        <v>0</v>
      </c>
      <c r="AA243" s="222"/>
      <c r="AB243" s="222"/>
      <c r="AC243" s="222"/>
      <c r="AD243" s="225"/>
      <c r="AE243" s="149"/>
      <c r="AF243" s="181"/>
      <c r="AG243" s="204"/>
      <c r="AH243" s="204"/>
      <c r="AI243" s="152"/>
    </row>
    <row r="244" spans="2:35" ht="18.75" x14ac:dyDescent="0.25">
      <c r="B244" s="23" t="s">
        <v>444</v>
      </c>
      <c r="C244" s="91"/>
      <c r="D244" s="87"/>
      <c r="E244" s="92"/>
      <c r="F244" s="182"/>
      <c r="G244" s="183"/>
      <c r="H244" s="184"/>
      <c r="I244" s="86"/>
      <c r="J244" s="87"/>
      <c r="K244" s="88"/>
      <c r="L244" s="91"/>
      <c r="M244" s="87"/>
      <c r="N244" s="92"/>
      <c r="O244" s="86"/>
      <c r="P244" s="87"/>
      <c r="Q244" s="88"/>
      <c r="R244" s="91"/>
      <c r="S244" s="87"/>
      <c r="T244" s="92"/>
      <c r="U244" s="91"/>
      <c r="V244" s="87"/>
      <c r="W244" s="92"/>
      <c r="X244" s="96">
        <f t="shared" si="27"/>
        <v>0</v>
      </c>
      <c r="Y244" s="89">
        <f t="shared" si="28"/>
        <v>0</v>
      </c>
      <c r="Z244" s="89">
        <f t="shared" si="29"/>
        <v>0</v>
      </c>
      <c r="AA244" s="222"/>
      <c r="AB244" s="222"/>
      <c r="AC244" s="222"/>
      <c r="AD244" s="225"/>
      <c r="AE244" s="149"/>
      <c r="AF244" s="181"/>
      <c r="AG244" s="204"/>
      <c r="AH244" s="204"/>
      <c r="AI244" s="152"/>
    </row>
    <row r="245" spans="2:35" ht="18.75" x14ac:dyDescent="0.25">
      <c r="B245" s="23" t="s">
        <v>445</v>
      </c>
      <c r="C245" s="91"/>
      <c r="D245" s="87"/>
      <c r="E245" s="92"/>
      <c r="F245" s="182"/>
      <c r="G245" s="183"/>
      <c r="H245" s="184"/>
      <c r="I245" s="86"/>
      <c r="J245" s="87"/>
      <c r="K245" s="88"/>
      <c r="L245" s="91"/>
      <c r="M245" s="87"/>
      <c r="N245" s="92"/>
      <c r="O245" s="86"/>
      <c r="P245" s="87"/>
      <c r="Q245" s="88"/>
      <c r="R245" s="91"/>
      <c r="S245" s="87"/>
      <c r="T245" s="92"/>
      <c r="U245" s="91"/>
      <c r="V245" s="87"/>
      <c r="W245" s="92"/>
      <c r="X245" s="96">
        <f t="shared" si="25"/>
        <v>0</v>
      </c>
      <c r="Y245" s="89">
        <f t="shared" si="12"/>
        <v>0</v>
      </c>
      <c r="Z245" s="89">
        <f t="shared" si="26"/>
        <v>0</v>
      </c>
      <c r="AA245" s="222"/>
      <c r="AB245" s="222"/>
      <c r="AC245" s="222"/>
      <c r="AD245" s="225"/>
      <c r="AE245" s="149"/>
      <c r="AF245" s="181"/>
      <c r="AG245" s="204"/>
      <c r="AH245" s="204"/>
      <c r="AI245" s="152"/>
    </row>
    <row r="246" spans="2:35" ht="18.75" x14ac:dyDescent="0.25">
      <c r="B246" s="23" t="s">
        <v>269</v>
      </c>
      <c r="C246" s="91"/>
      <c r="D246" s="87"/>
      <c r="E246" s="92"/>
      <c r="F246" s="182"/>
      <c r="G246" s="183"/>
      <c r="H246" s="184"/>
      <c r="I246" s="86"/>
      <c r="J246" s="87"/>
      <c r="K246" s="88"/>
      <c r="L246" s="91"/>
      <c r="M246" s="87"/>
      <c r="N246" s="92"/>
      <c r="O246" s="86"/>
      <c r="P246" s="87"/>
      <c r="Q246" s="88"/>
      <c r="R246" s="91"/>
      <c r="S246" s="87"/>
      <c r="T246" s="92"/>
      <c r="U246" s="91"/>
      <c r="V246" s="87"/>
      <c r="W246" s="92"/>
      <c r="X246" s="96">
        <f t="shared" si="25"/>
        <v>0</v>
      </c>
      <c r="Y246" s="89">
        <f t="shared" si="12"/>
        <v>0</v>
      </c>
      <c r="Z246" s="89">
        <f t="shared" si="26"/>
        <v>0</v>
      </c>
      <c r="AA246" s="222"/>
      <c r="AB246" s="222"/>
      <c r="AC246" s="222"/>
      <c r="AD246" s="225"/>
      <c r="AE246" s="149"/>
      <c r="AF246" s="181"/>
      <c r="AG246" s="204"/>
      <c r="AH246" s="204"/>
      <c r="AI246" s="152"/>
    </row>
    <row r="247" spans="2:35" ht="18.75" x14ac:dyDescent="0.25">
      <c r="B247" s="23" t="s">
        <v>446</v>
      </c>
      <c r="C247" s="91"/>
      <c r="D247" s="87"/>
      <c r="E247" s="92"/>
      <c r="F247" s="182"/>
      <c r="G247" s="183"/>
      <c r="H247" s="184"/>
      <c r="I247" s="86"/>
      <c r="J247" s="87"/>
      <c r="K247" s="88"/>
      <c r="L247" s="91"/>
      <c r="M247" s="87"/>
      <c r="N247" s="92"/>
      <c r="O247" s="86"/>
      <c r="P247" s="87"/>
      <c r="Q247" s="88"/>
      <c r="R247" s="91"/>
      <c r="S247" s="87"/>
      <c r="T247" s="92"/>
      <c r="U247" s="91"/>
      <c r="V247" s="87"/>
      <c r="W247" s="92"/>
      <c r="X247" s="96">
        <f t="shared" si="25"/>
        <v>0</v>
      </c>
      <c r="Y247" s="89">
        <f t="shared" si="12"/>
        <v>0</v>
      </c>
      <c r="Z247" s="89">
        <f t="shared" si="26"/>
        <v>0</v>
      </c>
      <c r="AA247" s="222"/>
      <c r="AB247" s="222"/>
      <c r="AC247" s="222"/>
      <c r="AD247" s="225"/>
      <c r="AE247" s="149"/>
      <c r="AF247" s="181"/>
      <c r="AG247" s="204"/>
      <c r="AH247" s="204"/>
      <c r="AI247" s="152"/>
    </row>
    <row r="248" spans="2:35" ht="18.75" x14ac:dyDescent="0.25">
      <c r="B248" s="23" t="s">
        <v>447</v>
      </c>
      <c r="C248" s="91"/>
      <c r="D248" s="87"/>
      <c r="E248" s="92"/>
      <c r="F248" s="182"/>
      <c r="G248" s="183"/>
      <c r="H248" s="184"/>
      <c r="I248" s="86"/>
      <c r="J248" s="87"/>
      <c r="K248" s="88"/>
      <c r="L248" s="91"/>
      <c r="M248" s="87"/>
      <c r="N248" s="92"/>
      <c r="O248" s="86"/>
      <c r="P248" s="87"/>
      <c r="Q248" s="88"/>
      <c r="R248" s="91"/>
      <c r="S248" s="87"/>
      <c r="T248" s="92"/>
      <c r="U248" s="91"/>
      <c r="V248" s="87"/>
      <c r="W248" s="92"/>
      <c r="X248" s="96">
        <f t="shared" si="25"/>
        <v>0</v>
      </c>
      <c r="Y248" s="89">
        <f t="shared" si="12"/>
        <v>0</v>
      </c>
      <c r="Z248" s="89">
        <f t="shared" si="26"/>
        <v>0</v>
      </c>
      <c r="AA248" s="222"/>
      <c r="AB248" s="222"/>
      <c r="AC248" s="222"/>
      <c r="AD248" s="225"/>
      <c r="AE248" s="149"/>
      <c r="AF248" s="181"/>
      <c r="AG248" s="204"/>
      <c r="AH248" s="204"/>
      <c r="AI248" s="152"/>
    </row>
    <row r="249" spans="2:35" ht="19.5" thickBot="1" x14ac:dyDescent="0.3">
      <c r="B249" s="23" t="s">
        <v>448</v>
      </c>
      <c r="C249" s="91"/>
      <c r="D249" s="87"/>
      <c r="E249" s="92"/>
      <c r="F249" s="182"/>
      <c r="G249" s="183"/>
      <c r="H249" s="184"/>
      <c r="I249" s="86"/>
      <c r="J249" s="87"/>
      <c r="K249" s="88"/>
      <c r="L249" s="91"/>
      <c r="M249" s="87"/>
      <c r="N249" s="92"/>
      <c r="O249" s="86"/>
      <c r="P249" s="87"/>
      <c r="Q249" s="88"/>
      <c r="R249" s="91"/>
      <c r="S249" s="87"/>
      <c r="T249" s="92"/>
      <c r="U249" s="91"/>
      <c r="V249" s="87"/>
      <c r="W249" s="92"/>
      <c r="X249" s="96">
        <f t="shared" si="25"/>
        <v>0</v>
      </c>
      <c r="Y249" s="89">
        <f t="shared" si="12"/>
        <v>0</v>
      </c>
      <c r="Z249" s="89">
        <f t="shared" si="26"/>
        <v>0</v>
      </c>
      <c r="AA249" s="223"/>
      <c r="AB249" s="223"/>
      <c r="AC249" s="223"/>
      <c r="AD249" s="226"/>
      <c r="AE249" s="149"/>
      <c r="AF249" s="181"/>
      <c r="AG249" s="204"/>
      <c r="AH249" s="204"/>
      <c r="AI249" s="152"/>
    </row>
    <row r="250" spans="2:35" ht="18.75" x14ac:dyDescent="0.25">
      <c r="B250" s="261" t="s">
        <v>16</v>
      </c>
      <c r="C250" s="247" t="s">
        <v>30</v>
      </c>
      <c r="D250" s="249" t="s">
        <v>31</v>
      </c>
      <c r="E250" s="245" t="s">
        <v>113</v>
      </c>
      <c r="F250" s="247" t="s">
        <v>30</v>
      </c>
      <c r="G250" s="249" t="s">
        <v>31</v>
      </c>
      <c r="H250" s="245" t="s">
        <v>113</v>
      </c>
      <c r="I250" s="259" t="s">
        <v>30</v>
      </c>
      <c r="J250" s="249" t="s">
        <v>31</v>
      </c>
      <c r="K250" s="257" t="s">
        <v>113</v>
      </c>
      <c r="L250" s="247" t="s">
        <v>30</v>
      </c>
      <c r="M250" s="249" t="s">
        <v>31</v>
      </c>
      <c r="N250" s="245" t="s">
        <v>113</v>
      </c>
      <c r="O250" s="259" t="s">
        <v>30</v>
      </c>
      <c r="P250" s="249" t="s">
        <v>31</v>
      </c>
      <c r="Q250" s="257" t="s">
        <v>113</v>
      </c>
      <c r="R250" s="247" t="s">
        <v>30</v>
      </c>
      <c r="S250" s="249" t="s">
        <v>31</v>
      </c>
      <c r="T250" s="245" t="s">
        <v>113</v>
      </c>
      <c r="U250" s="247" t="s">
        <v>30</v>
      </c>
      <c r="V250" s="249" t="s">
        <v>31</v>
      </c>
      <c r="W250" s="245" t="s">
        <v>113</v>
      </c>
      <c r="X250" s="251" t="s">
        <v>11</v>
      </c>
      <c r="Y250" s="251"/>
      <c r="Z250" s="252"/>
      <c r="AA250" s="253" t="s">
        <v>29</v>
      </c>
      <c r="AB250" s="254"/>
      <c r="AC250" s="254"/>
      <c r="AD250" s="255"/>
      <c r="AE250" s="149"/>
      <c r="AF250" s="152"/>
      <c r="AG250" s="205"/>
      <c r="AH250" s="205"/>
      <c r="AI250" s="152"/>
    </row>
    <row r="251" spans="2:35" ht="19.5" thickBot="1" x14ac:dyDescent="0.3">
      <c r="B251" s="262"/>
      <c r="C251" s="248"/>
      <c r="D251" s="250"/>
      <c r="E251" s="246"/>
      <c r="F251" s="248"/>
      <c r="G251" s="250"/>
      <c r="H251" s="246"/>
      <c r="I251" s="260"/>
      <c r="J251" s="250"/>
      <c r="K251" s="258"/>
      <c r="L251" s="248"/>
      <c r="M251" s="250"/>
      <c r="N251" s="246"/>
      <c r="O251" s="260"/>
      <c r="P251" s="250"/>
      <c r="Q251" s="258"/>
      <c r="R251" s="248"/>
      <c r="S251" s="250"/>
      <c r="T251" s="246"/>
      <c r="U251" s="248"/>
      <c r="V251" s="250"/>
      <c r="W251" s="246"/>
      <c r="X251" s="81" t="s">
        <v>30</v>
      </c>
      <c r="Y251" s="82" t="s">
        <v>31</v>
      </c>
      <c r="Z251" s="83" t="s">
        <v>113</v>
      </c>
      <c r="AA251" s="84" t="s">
        <v>30</v>
      </c>
      <c r="AB251" s="66" t="s">
        <v>31</v>
      </c>
      <c r="AC251" s="85" t="s">
        <v>113</v>
      </c>
      <c r="AD251" s="40" t="s">
        <v>11</v>
      </c>
      <c r="AE251" s="149"/>
      <c r="AF251" s="152"/>
      <c r="AG251" s="205"/>
      <c r="AH251" s="205"/>
      <c r="AI251" s="152"/>
    </row>
    <row r="252" spans="2:35" ht="18.75" x14ac:dyDescent="0.25">
      <c r="B252" s="79" t="s">
        <v>353</v>
      </c>
      <c r="C252" s="237" t="s">
        <v>3</v>
      </c>
      <c r="D252" s="238"/>
      <c r="E252" s="239"/>
      <c r="F252" s="240" t="s">
        <v>4</v>
      </c>
      <c r="G252" s="241"/>
      <c r="H252" s="242"/>
      <c r="I252" s="243" t="s">
        <v>5</v>
      </c>
      <c r="J252" s="241"/>
      <c r="K252" s="244"/>
      <c r="L252" s="237" t="s">
        <v>7</v>
      </c>
      <c r="M252" s="238"/>
      <c r="N252" s="239"/>
      <c r="O252" s="243" t="s">
        <v>8</v>
      </c>
      <c r="P252" s="241"/>
      <c r="Q252" s="244"/>
      <c r="R252" s="240" t="s">
        <v>9</v>
      </c>
      <c r="S252" s="241"/>
      <c r="T252" s="242"/>
      <c r="U252" s="240" t="s">
        <v>10</v>
      </c>
      <c r="V252" s="241"/>
      <c r="W252" s="242"/>
      <c r="X252" s="90"/>
      <c r="Y252" s="90"/>
      <c r="Z252" s="90"/>
      <c r="AA252" s="256" t="s">
        <v>284</v>
      </c>
      <c r="AB252" s="256"/>
      <c r="AC252" s="256"/>
      <c r="AD252" s="256"/>
      <c r="AE252" s="149"/>
      <c r="AF252" s="152"/>
      <c r="AG252" s="205"/>
      <c r="AH252" s="205"/>
      <c r="AI252" s="152"/>
    </row>
    <row r="253" spans="2:35" ht="18.75" x14ac:dyDescent="0.25">
      <c r="B253" s="23" t="s">
        <v>449</v>
      </c>
      <c r="C253" s="91"/>
      <c r="D253" s="87"/>
      <c r="E253" s="92"/>
      <c r="F253" s="91"/>
      <c r="G253" s="87"/>
      <c r="H253" s="92"/>
      <c r="I253" s="86"/>
      <c r="J253" s="87"/>
      <c r="K253" s="88"/>
      <c r="L253" s="91"/>
      <c r="M253" s="87"/>
      <c r="N253" s="92"/>
      <c r="O253" s="86"/>
      <c r="P253" s="87"/>
      <c r="Q253" s="88"/>
      <c r="R253" s="91"/>
      <c r="S253" s="87"/>
      <c r="T253" s="92"/>
      <c r="U253" s="91"/>
      <c r="V253" s="87"/>
      <c r="W253" s="92"/>
      <c r="X253" s="96">
        <f>C253+F253+I253+L253+O253+R253+U253</f>
        <v>0</v>
      </c>
      <c r="Y253" s="89">
        <f t="shared" ref="Y253:Y299" si="30">(D253+G253+J253+M253+P253+S253+V253)*2</f>
        <v>0</v>
      </c>
      <c r="Z253" s="89">
        <f>E253+H253+K253+N253+Q253+T253+W253</f>
        <v>0</v>
      </c>
      <c r="AA253" s="221">
        <f>SUM(X253:X263)</f>
        <v>4</v>
      </c>
      <c r="AB253" s="221">
        <f>SUM(Y253:Y263)</f>
        <v>0</v>
      </c>
      <c r="AC253" s="221">
        <f>SUM(Z253:Z263)</f>
        <v>0</v>
      </c>
      <c r="AD253" s="224">
        <f>AA253+AC253</f>
        <v>4</v>
      </c>
      <c r="AE253" s="149"/>
      <c r="AF253" s="181"/>
      <c r="AG253" s="204"/>
      <c r="AH253" s="204"/>
      <c r="AI253" s="152"/>
    </row>
    <row r="254" spans="2:35" ht="18.75" x14ac:dyDescent="0.25">
      <c r="B254" s="23" t="s">
        <v>450</v>
      </c>
      <c r="C254" s="91">
        <v>1</v>
      </c>
      <c r="D254" s="87"/>
      <c r="E254" s="92"/>
      <c r="F254" s="91"/>
      <c r="G254" s="87"/>
      <c r="H254" s="92"/>
      <c r="I254" s="86"/>
      <c r="J254" s="87"/>
      <c r="K254" s="88"/>
      <c r="L254" s="91"/>
      <c r="M254" s="87"/>
      <c r="N254" s="92"/>
      <c r="O254" s="86"/>
      <c r="P254" s="87"/>
      <c r="Q254" s="88"/>
      <c r="R254" s="91"/>
      <c r="S254" s="87"/>
      <c r="T254" s="92"/>
      <c r="U254" s="91"/>
      <c r="V254" s="87"/>
      <c r="W254" s="92"/>
      <c r="X254" s="96">
        <f t="shared" ref="X254:X263" si="31">C254+F254+I254+L254+O254+R254+U254</f>
        <v>1</v>
      </c>
      <c r="Y254" s="89">
        <f t="shared" si="30"/>
        <v>0</v>
      </c>
      <c r="Z254" s="89">
        <f t="shared" ref="Z254:Z263" si="32">E254+H254+K254+N254+Q254+T254+W254</f>
        <v>0</v>
      </c>
      <c r="AA254" s="222"/>
      <c r="AB254" s="222"/>
      <c r="AC254" s="222"/>
      <c r="AD254" s="225"/>
      <c r="AE254" s="149"/>
      <c r="AF254" s="181"/>
      <c r="AG254" s="204"/>
      <c r="AH254" s="204"/>
      <c r="AI254" s="152"/>
    </row>
    <row r="255" spans="2:35" ht="18.75" x14ac:dyDescent="0.25">
      <c r="B255" s="23" t="s">
        <v>294</v>
      </c>
      <c r="C255" s="91"/>
      <c r="D255" s="87"/>
      <c r="E255" s="92"/>
      <c r="F255" s="91"/>
      <c r="G255" s="87"/>
      <c r="H255" s="92"/>
      <c r="I255" s="86"/>
      <c r="J255" s="87"/>
      <c r="K255" s="88"/>
      <c r="L255" s="91"/>
      <c r="M255" s="87"/>
      <c r="N255" s="92"/>
      <c r="O255" s="86"/>
      <c r="P255" s="87"/>
      <c r="Q255" s="88"/>
      <c r="R255" s="91"/>
      <c r="S255" s="87"/>
      <c r="T255" s="92"/>
      <c r="U255" s="91"/>
      <c r="V255" s="87"/>
      <c r="W255" s="92"/>
      <c r="X255" s="96">
        <f t="shared" si="31"/>
        <v>0</v>
      </c>
      <c r="Y255" s="89">
        <f t="shared" si="30"/>
        <v>0</v>
      </c>
      <c r="Z255" s="89">
        <f t="shared" si="32"/>
        <v>0</v>
      </c>
      <c r="AA255" s="222"/>
      <c r="AB255" s="222"/>
      <c r="AC255" s="222"/>
      <c r="AD255" s="225"/>
      <c r="AE255" s="149"/>
      <c r="AF255" s="181"/>
      <c r="AG255" s="204"/>
      <c r="AH255" s="204"/>
      <c r="AI255" s="152"/>
    </row>
    <row r="256" spans="2:35" ht="18.75" x14ac:dyDescent="0.25">
      <c r="B256" s="23" t="s">
        <v>451</v>
      </c>
      <c r="C256" s="91"/>
      <c r="D256" s="87"/>
      <c r="E256" s="92"/>
      <c r="F256" s="91"/>
      <c r="G256" s="87"/>
      <c r="H256" s="92"/>
      <c r="I256" s="86"/>
      <c r="J256" s="87"/>
      <c r="K256" s="88"/>
      <c r="L256" s="91"/>
      <c r="M256" s="87"/>
      <c r="N256" s="92"/>
      <c r="O256" s="86"/>
      <c r="P256" s="87"/>
      <c r="Q256" s="88"/>
      <c r="R256" s="91"/>
      <c r="S256" s="87"/>
      <c r="T256" s="92"/>
      <c r="U256" s="91"/>
      <c r="V256" s="87"/>
      <c r="W256" s="92"/>
      <c r="X256" s="96">
        <f t="shared" si="31"/>
        <v>0</v>
      </c>
      <c r="Y256" s="89">
        <f t="shared" si="30"/>
        <v>0</v>
      </c>
      <c r="Z256" s="89">
        <f t="shared" si="32"/>
        <v>0</v>
      </c>
      <c r="AA256" s="222"/>
      <c r="AB256" s="222"/>
      <c r="AC256" s="222"/>
      <c r="AD256" s="225"/>
      <c r="AE256" s="149"/>
      <c r="AF256" s="181"/>
      <c r="AG256" s="204"/>
      <c r="AH256" s="204"/>
      <c r="AI256" s="152"/>
    </row>
    <row r="257" spans="2:35" ht="18.75" x14ac:dyDescent="0.25">
      <c r="B257" s="23" t="s">
        <v>452</v>
      </c>
      <c r="C257" s="91"/>
      <c r="D257" s="87"/>
      <c r="E257" s="92"/>
      <c r="F257" s="91">
        <v>1</v>
      </c>
      <c r="G257" s="87"/>
      <c r="H257" s="92"/>
      <c r="I257" s="86"/>
      <c r="J257" s="87"/>
      <c r="K257" s="88"/>
      <c r="L257" s="91"/>
      <c r="M257" s="87"/>
      <c r="N257" s="92"/>
      <c r="O257" s="86"/>
      <c r="P257" s="87"/>
      <c r="Q257" s="88"/>
      <c r="R257" s="91"/>
      <c r="S257" s="87"/>
      <c r="T257" s="92"/>
      <c r="U257" s="91"/>
      <c r="V257" s="87"/>
      <c r="W257" s="92"/>
      <c r="X257" s="96">
        <f t="shared" si="31"/>
        <v>1</v>
      </c>
      <c r="Y257" s="89">
        <f t="shared" si="30"/>
        <v>0</v>
      </c>
      <c r="Z257" s="89">
        <f t="shared" si="32"/>
        <v>0</v>
      </c>
      <c r="AA257" s="222"/>
      <c r="AB257" s="222"/>
      <c r="AC257" s="222"/>
      <c r="AD257" s="225"/>
      <c r="AE257" s="149"/>
      <c r="AF257" s="181"/>
      <c r="AG257" s="204"/>
      <c r="AH257" s="204"/>
      <c r="AI257" s="152"/>
    </row>
    <row r="258" spans="2:35" ht="18.75" x14ac:dyDescent="0.25">
      <c r="B258" s="23" t="s">
        <v>453</v>
      </c>
      <c r="C258" s="91">
        <v>1</v>
      </c>
      <c r="D258" s="87"/>
      <c r="E258" s="92"/>
      <c r="F258" s="91">
        <v>1</v>
      </c>
      <c r="G258" s="87"/>
      <c r="H258" s="92"/>
      <c r="I258" s="86"/>
      <c r="J258" s="87"/>
      <c r="K258" s="88"/>
      <c r="L258" s="91"/>
      <c r="M258" s="87"/>
      <c r="N258" s="92"/>
      <c r="O258" s="86"/>
      <c r="P258" s="87"/>
      <c r="Q258" s="88"/>
      <c r="R258" s="91"/>
      <c r="S258" s="87"/>
      <c r="T258" s="92"/>
      <c r="U258" s="91"/>
      <c r="V258" s="87"/>
      <c r="W258" s="92"/>
      <c r="X258" s="96">
        <f t="shared" si="31"/>
        <v>2</v>
      </c>
      <c r="Y258" s="89">
        <f t="shared" si="30"/>
        <v>0</v>
      </c>
      <c r="Z258" s="89">
        <f t="shared" si="32"/>
        <v>0</v>
      </c>
      <c r="AA258" s="222"/>
      <c r="AB258" s="222"/>
      <c r="AC258" s="222"/>
      <c r="AD258" s="225"/>
      <c r="AE258" s="149"/>
      <c r="AF258" s="181"/>
      <c r="AG258" s="204"/>
      <c r="AH258" s="204"/>
      <c r="AI258" s="152"/>
    </row>
    <row r="259" spans="2:35" ht="18.75" x14ac:dyDescent="0.25">
      <c r="B259" s="23" t="s">
        <v>454</v>
      </c>
      <c r="C259" s="91"/>
      <c r="D259" s="87"/>
      <c r="E259" s="92"/>
      <c r="F259" s="91"/>
      <c r="G259" s="87"/>
      <c r="H259" s="92"/>
      <c r="I259" s="86"/>
      <c r="J259" s="87"/>
      <c r="K259" s="88"/>
      <c r="L259" s="91"/>
      <c r="M259" s="87"/>
      <c r="N259" s="92"/>
      <c r="O259" s="86"/>
      <c r="P259" s="87"/>
      <c r="Q259" s="88"/>
      <c r="R259" s="91"/>
      <c r="S259" s="87"/>
      <c r="T259" s="92"/>
      <c r="U259" s="91"/>
      <c r="V259" s="87"/>
      <c r="W259" s="92"/>
      <c r="X259" s="96">
        <f t="shared" si="31"/>
        <v>0</v>
      </c>
      <c r="Y259" s="89">
        <f t="shared" si="30"/>
        <v>0</v>
      </c>
      <c r="Z259" s="89">
        <f t="shared" si="32"/>
        <v>0</v>
      </c>
      <c r="AA259" s="222"/>
      <c r="AB259" s="222"/>
      <c r="AC259" s="222"/>
      <c r="AD259" s="225"/>
      <c r="AE259" s="149"/>
      <c r="AF259" s="181"/>
      <c r="AG259" s="204"/>
      <c r="AH259" s="204"/>
      <c r="AI259" s="152"/>
    </row>
    <row r="260" spans="2:35" ht="18.75" x14ac:dyDescent="0.25">
      <c r="B260" s="23" t="s">
        <v>455</v>
      </c>
      <c r="C260" s="91"/>
      <c r="D260" s="87"/>
      <c r="E260" s="92"/>
      <c r="F260" s="91"/>
      <c r="G260" s="87"/>
      <c r="H260" s="92"/>
      <c r="I260" s="86"/>
      <c r="J260" s="87"/>
      <c r="K260" s="88"/>
      <c r="L260" s="91"/>
      <c r="M260" s="87"/>
      <c r="N260" s="92"/>
      <c r="O260" s="86"/>
      <c r="P260" s="87"/>
      <c r="Q260" s="88"/>
      <c r="R260" s="91"/>
      <c r="S260" s="87"/>
      <c r="T260" s="92"/>
      <c r="U260" s="91"/>
      <c r="V260" s="87"/>
      <c r="W260" s="92"/>
      <c r="X260" s="96">
        <f t="shared" si="31"/>
        <v>0</v>
      </c>
      <c r="Y260" s="89">
        <f t="shared" si="30"/>
        <v>0</v>
      </c>
      <c r="Z260" s="89">
        <f t="shared" si="32"/>
        <v>0</v>
      </c>
      <c r="AA260" s="222"/>
      <c r="AB260" s="222"/>
      <c r="AC260" s="222"/>
      <c r="AD260" s="225"/>
      <c r="AE260" s="149"/>
      <c r="AF260" s="181"/>
      <c r="AG260" s="204"/>
      <c r="AH260" s="204"/>
      <c r="AI260" s="152"/>
    </row>
    <row r="261" spans="2:35" ht="18.75" x14ac:dyDescent="0.25">
      <c r="B261" s="23" t="s">
        <v>298</v>
      </c>
      <c r="C261" s="91"/>
      <c r="D261" s="87"/>
      <c r="E261" s="92"/>
      <c r="F261" s="91"/>
      <c r="G261" s="87"/>
      <c r="H261" s="92"/>
      <c r="I261" s="86"/>
      <c r="J261" s="87"/>
      <c r="K261" s="88"/>
      <c r="L261" s="91"/>
      <c r="M261" s="87"/>
      <c r="N261" s="92"/>
      <c r="O261" s="86"/>
      <c r="P261" s="87"/>
      <c r="Q261" s="88"/>
      <c r="R261" s="91"/>
      <c r="S261" s="87"/>
      <c r="T261" s="92"/>
      <c r="U261" s="91"/>
      <c r="V261" s="87"/>
      <c r="W261" s="92"/>
      <c r="X261" s="96">
        <f t="shared" si="31"/>
        <v>0</v>
      </c>
      <c r="Y261" s="89">
        <f t="shared" si="30"/>
        <v>0</v>
      </c>
      <c r="Z261" s="89">
        <f t="shared" si="32"/>
        <v>0</v>
      </c>
      <c r="AA261" s="222"/>
      <c r="AB261" s="222"/>
      <c r="AC261" s="222"/>
      <c r="AD261" s="225"/>
      <c r="AE261" s="149"/>
      <c r="AF261" s="181"/>
      <c r="AG261" s="204"/>
      <c r="AH261" s="204"/>
      <c r="AI261" s="152"/>
    </row>
    <row r="262" spans="2:35" ht="18.75" x14ac:dyDescent="0.25">
      <c r="B262" s="23" t="s">
        <v>456</v>
      </c>
      <c r="C262" s="91"/>
      <c r="D262" s="87"/>
      <c r="E262" s="92"/>
      <c r="F262" s="91"/>
      <c r="G262" s="87"/>
      <c r="H262" s="92"/>
      <c r="I262" s="86"/>
      <c r="J262" s="87"/>
      <c r="K262" s="88"/>
      <c r="L262" s="91"/>
      <c r="M262" s="87"/>
      <c r="N262" s="92"/>
      <c r="O262" s="86"/>
      <c r="P262" s="87"/>
      <c r="Q262" s="88"/>
      <c r="R262" s="91"/>
      <c r="S262" s="87"/>
      <c r="T262" s="92"/>
      <c r="U262" s="91"/>
      <c r="V262" s="87"/>
      <c r="W262" s="92"/>
      <c r="X262" s="96">
        <f t="shared" si="31"/>
        <v>0</v>
      </c>
      <c r="Y262" s="89">
        <f t="shared" si="30"/>
        <v>0</v>
      </c>
      <c r="Z262" s="89">
        <f t="shared" si="32"/>
        <v>0</v>
      </c>
      <c r="AA262" s="222"/>
      <c r="AB262" s="222"/>
      <c r="AC262" s="222"/>
      <c r="AD262" s="225"/>
      <c r="AE262" s="149"/>
      <c r="AF262" s="181"/>
      <c r="AG262" s="204"/>
      <c r="AH262" s="204"/>
      <c r="AI262" s="152"/>
    </row>
    <row r="263" spans="2:35" ht="19.5" thickBot="1" x14ac:dyDescent="0.3">
      <c r="B263" s="23" t="s">
        <v>457</v>
      </c>
      <c r="C263" s="93"/>
      <c r="D263" s="94"/>
      <c r="E263" s="95"/>
      <c r="F263" s="93"/>
      <c r="G263" s="94"/>
      <c r="H263" s="95"/>
      <c r="I263" s="97"/>
      <c r="J263" s="94"/>
      <c r="K263" s="98"/>
      <c r="L263" s="93"/>
      <c r="M263" s="94"/>
      <c r="N263" s="95"/>
      <c r="O263" s="97"/>
      <c r="P263" s="94"/>
      <c r="Q263" s="98"/>
      <c r="R263" s="93"/>
      <c r="S263" s="94"/>
      <c r="T263" s="95"/>
      <c r="U263" s="93"/>
      <c r="V263" s="94"/>
      <c r="W263" s="95"/>
      <c r="X263" s="96">
        <f t="shared" si="31"/>
        <v>0</v>
      </c>
      <c r="Y263" s="89">
        <f t="shared" si="30"/>
        <v>0</v>
      </c>
      <c r="Z263" s="89">
        <f t="shared" si="32"/>
        <v>0</v>
      </c>
      <c r="AA263" s="223"/>
      <c r="AB263" s="223"/>
      <c r="AC263" s="223"/>
      <c r="AD263" s="226"/>
      <c r="AE263" s="149"/>
      <c r="AF263" s="181"/>
      <c r="AG263" s="204"/>
      <c r="AH263" s="204"/>
      <c r="AI263" s="152"/>
    </row>
    <row r="264" spans="2:35" ht="18.75" x14ac:dyDescent="0.25">
      <c r="B264" s="79" t="s">
        <v>354</v>
      </c>
      <c r="C264" s="237" t="s">
        <v>3</v>
      </c>
      <c r="D264" s="238"/>
      <c r="E264" s="239"/>
      <c r="F264" s="240" t="s">
        <v>4</v>
      </c>
      <c r="G264" s="241"/>
      <c r="H264" s="242"/>
      <c r="I264" s="243" t="s">
        <v>5</v>
      </c>
      <c r="J264" s="241"/>
      <c r="K264" s="244"/>
      <c r="L264" s="237" t="s">
        <v>7</v>
      </c>
      <c r="M264" s="238"/>
      <c r="N264" s="239"/>
      <c r="O264" s="243" t="s">
        <v>8</v>
      </c>
      <c r="P264" s="241"/>
      <c r="Q264" s="244"/>
      <c r="R264" s="240" t="s">
        <v>9</v>
      </c>
      <c r="S264" s="241"/>
      <c r="T264" s="242"/>
      <c r="U264" s="240" t="s">
        <v>10</v>
      </c>
      <c r="V264" s="241"/>
      <c r="W264" s="242"/>
      <c r="X264" s="235"/>
      <c r="Y264" s="235"/>
      <c r="Z264" s="235"/>
      <c r="AA264" s="235"/>
      <c r="AB264" s="235"/>
      <c r="AC264" s="235"/>
      <c r="AD264" s="236"/>
      <c r="AE264" s="152"/>
      <c r="AF264" s="152"/>
      <c r="AG264" s="205"/>
      <c r="AH264" s="205"/>
      <c r="AI264" s="152"/>
    </row>
    <row r="265" spans="2:35" ht="18.75" x14ac:dyDescent="0.25">
      <c r="B265" s="23" t="s">
        <v>458</v>
      </c>
      <c r="C265" s="91"/>
      <c r="D265" s="87"/>
      <c r="E265" s="92"/>
      <c r="F265" s="91"/>
      <c r="G265" s="87"/>
      <c r="H265" s="92"/>
      <c r="I265" s="86"/>
      <c r="J265" s="87"/>
      <c r="K265" s="88"/>
      <c r="L265" s="91"/>
      <c r="M265" s="87"/>
      <c r="N265" s="92"/>
      <c r="O265" s="86"/>
      <c r="P265" s="87"/>
      <c r="Q265" s="88"/>
      <c r="R265" s="91"/>
      <c r="S265" s="87"/>
      <c r="T265" s="92"/>
      <c r="U265" s="91"/>
      <c r="V265" s="87"/>
      <c r="W265" s="92"/>
      <c r="X265" s="96">
        <f>C265+F265+I265+L265+O265+R265+U265</f>
        <v>0</v>
      </c>
      <c r="Y265" s="89">
        <f t="shared" si="30"/>
        <v>0</v>
      </c>
      <c r="Z265" s="89">
        <f>E265+H265+K265+N265+Q265+T265+W265</f>
        <v>0</v>
      </c>
      <c r="AA265" s="221">
        <f>SUM(X265:X275)</f>
        <v>1</v>
      </c>
      <c r="AB265" s="221">
        <f>SUM(Y265:Y275)</f>
        <v>0</v>
      </c>
      <c r="AC265" s="221">
        <f>SUM(Z265:Z275)</f>
        <v>0</v>
      </c>
      <c r="AD265" s="224">
        <f>AA265+AC265</f>
        <v>1</v>
      </c>
      <c r="AE265" s="149"/>
      <c r="AF265" s="181"/>
      <c r="AG265" s="204"/>
      <c r="AH265" s="204"/>
      <c r="AI265" s="152"/>
    </row>
    <row r="266" spans="2:35" ht="18.75" x14ac:dyDescent="0.25">
      <c r="B266" s="23" t="s">
        <v>459</v>
      </c>
      <c r="C266" s="91"/>
      <c r="D266" s="87"/>
      <c r="E266" s="92"/>
      <c r="F266" s="91"/>
      <c r="G266" s="87"/>
      <c r="H266" s="92"/>
      <c r="I266" s="86"/>
      <c r="J266" s="87"/>
      <c r="K266" s="88"/>
      <c r="L266" s="91"/>
      <c r="M266" s="87"/>
      <c r="N266" s="92"/>
      <c r="O266" s="86"/>
      <c r="P266" s="87"/>
      <c r="Q266" s="88"/>
      <c r="R266" s="91"/>
      <c r="S266" s="87"/>
      <c r="T266" s="92"/>
      <c r="U266" s="91"/>
      <c r="V266" s="87"/>
      <c r="W266" s="92"/>
      <c r="X266" s="96">
        <f t="shared" ref="X266:X275" si="33">C266+F266+I266+L266+O266+R266+U266</f>
        <v>0</v>
      </c>
      <c r="Y266" s="89">
        <f t="shared" si="30"/>
        <v>0</v>
      </c>
      <c r="Z266" s="89">
        <f t="shared" ref="Z266:Z275" si="34">E266+H266+K266+N266+Q266+T266+W266</f>
        <v>0</v>
      </c>
      <c r="AA266" s="222"/>
      <c r="AB266" s="222"/>
      <c r="AC266" s="222"/>
      <c r="AD266" s="225"/>
      <c r="AE266" s="149"/>
      <c r="AF266" s="181"/>
      <c r="AG266" s="204"/>
      <c r="AH266" s="204"/>
      <c r="AI266" s="152"/>
    </row>
    <row r="267" spans="2:35" ht="18.75" x14ac:dyDescent="0.25">
      <c r="B267" s="23" t="s">
        <v>460</v>
      </c>
      <c r="C267" s="91"/>
      <c r="D267" s="87"/>
      <c r="E267" s="92"/>
      <c r="F267" s="91"/>
      <c r="G267" s="87"/>
      <c r="H267" s="92"/>
      <c r="I267" s="86"/>
      <c r="J267" s="87"/>
      <c r="K267" s="88"/>
      <c r="L267" s="91"/>
      <c r="M267" s="87"/>
      <c r="N267" s="92"/>
      <c r="O267" s="86"/>
      <c r="P267" s="87"/>
      <c r="Q267" s="88"/>
      <c r="R267" s="91"/>
      <c r="S267" s="87"/>
      <c r="T267" s="92"/>
      <c r="U267" s="91"/>
      <c r="V267" s="87"/>
      <c r="W267" s="92"/>
      <c r="X267" s="96">
        <f t="shared" si="33"/>
        <v>0</v>
      </c>
      <c r="Y267" s="89">
        <f t="shared" si="30"/>
        <v>0</v>
      </c>
      <c r="Z267" s="89">
        <f t="shared" si="34"/>
        <v>0</v>
      </c>
      <c r="AA267" s="222"/>
      <c r="AB267" s="222"/>
      <c r="AC267" s="222"/>
      <c r="AD267" s="225"/>
      <c r="AE267" s="149"/>
      <c r="AF267" s="181"/>
      <c r="AG267" s="204"/>
      <c r="AH267" s="204"/>
      <c r="AI267" s="152"/>
    </row>
    <row r="268" spans="2:35" ht="18.75" x14ac:dyDescent="0.25">
      <c r="B268" s="23" t="s">
        <v>461</v>
      </c>
      <c r="C268" s="91"/>
      <c r="D268" s="87"/>
      <c r="E268" s="92"/>
      <c r="F268" s="91"/>
      <c r="G268" s="87"/>
      <c r="H268" s="92"/>
      <c r="I268" s="86"/>
      <c r="J268" s="87"/>
      <c r="K268" s="88"/>
      <c r="L268" s="91"/>
      <c r="M268" s="87"/>
      <c r="N268" s="92"/>
      <c r="O268" s="86"/>
      <c r="P268" s="87"/>
      <c r="Q268" s="88"/>
      <c r="R268" s="91"/>
      <c r="S268" s="87"/>
      <c r="T268" s="92"/>
      <c r="U268" s="91"/>
      <c r="V268" s="87"/>
      <c r="W268" s="92"/>
      <c r="X268" s="96">
        <f t="shared" si="33"/>
        <v>0</v>
      </c>
      <c r="Y268" s="89">
        <f t="shared" si="30"/>
        <v>0</v>
      </c>
      <c r="Z268" s="89">
        <f t="shared" si="34"/>
        <v>0</v>
      </c>
      <c r="AA268" s="222"/>
      <c r="AB268" s="222"/>
      <c r="AC268" s="222"/>
      <c r="AD268" s="225"/>
      <c r="AE268" s="149"/>
      <c r="AF268" s="181"/>
      <c r="AG268" s="204"/>
      <c r="AH268" s="204"/>
      <c r="AI268" s="152"/>
    </row>
    <row r="269" spans="2:35" ht="18.75" x14ac:dyDescent="0.25">
      <c r="B269" s="23" t="s">
        <v>462</v>
      </c>
      <c r="C269" s="91"/>
      <c r="D269" s="87"/>
      <c r="E269" s="92"/>
      <c r="F269" s="91"/>
      <c r="G269" s="87"/>
      <c r="H269" s="92"/>
      <c r="I269" s="86"/>
      <c r="J269" s="87"/>
      <c r="K269" s="88"/>
      <c r="L269" s="91"/>
      <c r="M269" s="87"/>
      <c r="N269" s="92"/>
      <c r="O269" s="86"/>
      <c r="P269" s="87"/>
      <c r="Q269" s="88"/>
      <c r="R269" s="91"/>
      <c r="S269" s="87"/>
      <c r="T269" s="92"/>
      <c r="U269" s="91"/>
      <c r="V269" s="87"/>
      <c r="W269" s="92"/>
      <c r="X269" s="96">
        <f t="shared" si="33"/>
        <v>0</v>
      </c>
      <c r="Y269" s="89">
        <f t="shared" si="30"/>
        <v>0</v>
      </c>
      <c r="Z269" s="89">
        <f t="shared" si="34"/>
        <v>0</v>
      </c>
      <c r="AA269" s="222"/>
      <c r="AB269" s="222"/>
      <c r="AC269" s="222"/>
      <c r="AD269" s="225"/>
      <c r="AE269" s="149"/>
      <c r="AF269" s="181"/>
      <c r="AG269" s="204"/>
      <c r="AH269" s="204"/>
      <c r="AI269" s="152"/>
    </row>
    <row r="270" spans="2:35" ht="18.75" x14ac:dyDescent="0.25">
      <c r="B270" s="23" t="s">
        <v>463</v>
      </c>
      <c r="C270" s="91"/>
      <c r="D270" s="87"/>
      <c r="E270" s="92"/>
      <c r="F270" s="91"/>
      <c r="G270" s="87"/>
      <c r="H270" s="92"/>
      <c r="I270" s="86"/>
      <c r="J270" s="87"/>
      <c r="K270" s="88"/>
      <c r="L270" s="91"/>
      <c r="M270" s="87"/>
      <c r="N270" s="92"/>
      <c r="O270" s="86"/>
      <c r="P270" s="87"/>
      <c r="Q270" s="88"/>
      <c r="R270" s="91"/>
      <c r="S270" s="87"/>
      <c r="T270" s="92"/>
      <c r="U270" s="91"/>
      <c r="V270" s="87"/>
      <c r="W270" s="92"/>
      <c r="X270" s="96">
        <f t="shared" si="33"/>
        <v>0</v>
      </c>
      <c r="Y270" s="89">
        <f t="shared" si="30"/>
        <v>0</v>
      </c>
      <c r="Z270" s="89">
        <f t="shared" si="34"/>
        <v>0</v>
      </c>
      <c r="AA270" s="222"/>
      <c r="AB270" s="222"/>
      <c r="AC270" s="222"/>
      <c r="AD270" s="225"/>
      <c r="AE270" s="149"/>
      <c r="AF270" s="181"/>
      <c r="AG270" s="204"/>
      <c r="AH270" s="204"/>
      <c r="AI270" s="152"/>
    </row>
    <row r="271" spans="2:35" ht="18.75" x14ac:dyDescent="0.25">
      <c r="B271" s="23" t="s">
        <v>123</v>
      </c>
      <c r="C271" s="91"/>
      <c r="D271" s="87"/>
      <c r="E271" s="92"/>
      <c r="F271" s="91"/>
      <c r="G271" s="87"/>
      <c r="H271" s="92"/>
      <c r="I271" s="86"/>
      <c r="J271" s="87"/>
      <c r="K271" s="88"/>
      <c r="L271" s="91"/>
      <c r="M271" s="87"/>
      <c r="N271" s="92"/>
      <c r="O271" s="86"/>
      <c r="P271" s="87"/>
      <c r="Q271" s="88"/>
      <c r="R271" s="91"/>
      <c r="S271" s="87"/>
      <c r="T271" s="92"/>
      <c r="U271" s="91"/>
      <c r="V271" s="87"/>
      <c r="W271" s="92"/>
      <c r="X271" s="96">
        <f t="shared" si="33"/>
        <v>0</v>
      </c>
      <c r="Y271" s="89">
        <f t="shared" si="30"/>
        <v>0</v>
      </c>
      <c r="Z271" s="89">
        <f t="shared" si="34"/>
        <v>0</v>
      </c>
      <c r="AA271" s="222"/>
      <c r="AB271" s="222"/>
      <c r="AC271" s="222"/>
      <c r="AD271" s="225"/>
      <c r="AE271" s="149"/>
      <c r="AF271" s="181"/>
      <c r="AG271" s="204"/>
      <c r="AH271" s="204"/>
      <c r="AI271" s="152"/>
    </row>
    <row r="272" spans="2:35" ht="18.75" x14ac:dyDescent="0.25">
      <c r="B272" s="23" t="s">
        <v>464</v>
      </c>
      <c r="C272" s="91">
        <v>1</v>
      </c>
      <c r="D272" s="87"/>
      <c r="E272" s="92"/>
      <c r="F272" s="91"/>
      <c r="G272" s="87"/>
      <c r="H272" s="92"/>
      <c r="I272" s="86"/>
      <c r="J272" s="87"/>
      <c r="K272" s="88"/>
      <c r="L272" s="91"/>
      <c r="M272" s="87"/>
      <c r="N272" s="92"/>
      <c r="O272" s="86"/>
      <c r="P272" s="87"/>
      <c r="Q272" s="88"/>
      <c r="R272" s="91"/>
      <c r="S272" s="87"/>
      <c r="T272" s="92"/>
      <c r="U272" s="91"/>
      <c r="V272" s="87"/>
      <c r="W272" s="92"/>
      <c r="X272" s="96">
        <f t="shared" si="33"/>
        <v>1</v>
      </c>
      <c r="Y272" s="89">
        <f t="shared" si="30"/>
        <v>0</v>
      </c>
      <c r="Z272" s="89">
        <f t="shared" si="34"/>
        <v>0</v>
      </c>
      <c r="AA272" s="222"/>
      <c r="AB272" s="222"/>
      <c r="AC272" s="222"/>
      <c r="AD272" s="225"/>
      <c r="AE272" s="149"/>
      <c r="AF272" s="181"/>
      <c r="AG272" s="204"/>
      <c r="AH272" s="204"/>
      <c r="AI272" s="152"/>
    </row>
    <row r="273" spans="2:35" ht="18.75" x14ac:dyDescent="0.25">
      <c r="B273" s="23" t="s">
        <v>465</v>
      </c>
      <c r="C273" s="91"/>
      <c r="D273" s="87"/>
      <c r="E273" s="92"/>
      <c r="F273" s="91"/>
      <c r="G273" s="87"/>
      <c r="H273" s="92"/>
      <c r="I273" s="86"/>
      <c r="J273" s="87"/>
      <c r="K273" s="88"/>
      <c r="L273" s="91"/>
      <c r="M273" s="87"/>
      <c r="N273" s="92"/>
      <c r="O273" s="86"/>
      <c r="P273" s="87"/>
      <c r="Q273" s="88"/>
      <c r="R273" s="91"/>
      <c r="S273" s="87"/>
      <c r="T273" s="92"/>
      <c r="U273" s="91"/>
      <c r="V273" s="87"/>
      <c r="W273" s="92"/>
      <c r="X273" s="96">
        <f t="shared" si="33"/>
        <v>0</v>
      </c>
      <c r="Y273" s="89">
        <f t="shared" si="30"/>
        <v>0</v>
      </c>
      <c r="Z273" s="89">
        <f t="shared" si="34"/>
        <v>0</v>
      </c>
      <c r="AA273" s="222"/>
      <c r="AB273" s="222"/>
      <c r="AC273" s="222"/>
      <c r="AD273" s="225"/>
      <c r="AE273" s="149"/>
      <c r="AF273" s="181"/>
      <c r="AG273" s="204"/>
      <c r="AH273" s="204"/>
      <c r="AI273" s="152"/>
    </row>
    <row r="274" spans="2:35" ht="18.75" x14ac:dyDescent="0.25">
      <c r="B274" s="23"/>
      <c r="C274" s="91"/>
      <c r="D274" s="87"/>
      <c r="E274" s="92"/>
      <c r="F274" s="91"/>
      <c r="G274" s="87"/>
      <c r="H274" s="92"/>
      <c r="I274" s="86"/>
      <c r="J274" s="87"/>
      <c r="K274" s="88"/>
      <c r="L274" s="91"/>
      <c r="M274" s="87"/>
      <c r="N274" s="92"/>
      <c r="O274" s="86"/>
      <c r="P274" s="87"/>
      <c r="Q274" s="88"/>
      <c r="R274" s="91"/>
      <c r="S274" s="87"/>
      <c r="T274" s="92"/>
      <c r="U274" s="91"/>
      <c r="V274" s="87"/>
      <c r="W274" s="92"/>
      <c r="X274" s="96">
        <f t="shared" si="33"/>
        <v>0</v>
      </c>
      <c r="Y274" s="89">
        <f t="shared" si="30"/>
        <v>0</v>
      </c>
      <c r="Z274" s="89">
        <f t="shared" si="34"/>
        <v>0</v>
      </c>
      <c r="AA274" s="222"/>
      <c r="AB274" s="222"/>
      <c r="AC274" s="222"/>
      <c r="AD274" s="225"/>
      <c r="AE274" s="149"/>
      <c r="AF274" s="181"/>
      <c r="AG274" s="204"/>
      <c r="AH274" s="204"/>
      <c r="AI274" s="152"/>
    </row>
    <row r="275" spans="2:35" ht="19.5" thickBot="1" x14ac:dyDescent="0.3">
      <c r="B275" s="80"/>
      <c r="C275" s="93"/>
      <c r="D275" s="94"/>
      <c r="E275" s="95"/>
      <c r="F275" s="93"/>
      <c r="G275" s="94"/>
      <c r="H275" s="95"/>
      <c r="I275" s="97"/>
      <c r="J275" s="94"/>
      <c r="K275" s="98"/>
      <c r="L275" s="93"/>
      <c r="M275" s="94"/>
      <c r="N275" s="95"/>
      <c r="O275" s="97"/>
      <c r="P275" s="94"/>
      <c r="Q275" s="98"/>
      <c r="R275" s="93"/>
      <c r="S275" s="94"/>
      <c r="T275" s="95"/>
      <c r="U275" s="93"/>
      <c r="V275" s="94"/>
      <c r="W275" s="95"/>
      <c r="X275" s="96">
        <f t="shared" si="33"/>
        <v>0</v>
      </c>
      <c r="Y275" s="89">
        <f t="shared" si="30"/>
        <v>0</v>
      </c>
      <c r="Z275" s="89">
        <f t="shared" si="34"/>
        <v>0</v>
      </c>
      <c r="AA275" s="223"/>
      <c r="AB275" s="223"/>
      <c r="AC275" s="223"/>
      <c r="AD275" s="226"/>
      <c r="AE275" s="149"/>
      <c r="AF275" s="181"/>
      <c r="AG275" s="204"/>
      <c r="AH275" s="204"/>
      <c r="AI275" s="152"/>
    </row>
    <row r="276" spans="2:35" ht="18.75" x14ac:dyDescent="0.25">
      <c r="B276" s="79" t="s">
        <v>355</v>
      </c>
      <c r="C276" s="237" t="s">
        <v>3</v>
      </c>
      <c r="D276" s="238"/>
      <c r="E276" s="239"/>
      <c r="F276" s="240" t="s">
        <v>4</v>
      </c>
      <c r="G276" s="241"/>
      <c r="H276" s="242"/>
      <c r="I276" s="243" t="s">
        <v>5</v>
      </c>
      <c r="J276" s="241"/>
      <c r="K276" s="244"/>
      <c r="L276" s="237" t="s">
        <v>7</v>
      </c>
      <c r="M276" s="238"/>
      <c r="N276" s="239"/>
      <c r="O276" s="243" t="s">
        <v>8</v>
      </c>
      <c r="P276" s="241"/>
      <c r="Q276" s="244"/>
      <c r="R276" s="240" t="s">
        <v>9</v>
      </c>
      <c r="S276" s="241"/>
      <c r="T276" s="242"/>
      <c r="U276" s="240" t="s">
        <v>10</v>
      </c>
      <c r="V276" s="241"/>
      <c r="W276" s="242"/>
      <c r="X276" s="235"/>
      <c r="Y276" s="235"/>
      <c r="Z276" s="235"/>
      <c r="AA276" s="235"/>
      <c r="AB276" s="235"/>
      <c r="AC276" s="235"/>
      <c r="AD276" s="236"/>
      <c r="AE276" s="152"/>
      <c r="AF276" s="152"/>
      <c r="AG276" s="205"/>
      <c r="AH276" s="205"/>
      <c r="AI276" s="152"/>
    </row>
    <row r="277" spans="2:35" ht="18.75" x14ac:dyDescent="0.25">
      <c r="B277" s="23" t="s">
        <v>466</v>
      </c>
      <c r="C277" s="91">
        <v>1</v>
      </c>
      <c r="D277" s="87"/>
      <c r="E277" s="92"/>
      <c r="F277" s="91">
        <v>1</v>
      </c>
      <c r="G277" s="87"/>
      <c r="H277" s="92"/>
      <c r="I277" s="86"/>
      <c r="J277" s="87"/>
      <c r="K277" s="88"/>
      <c r="L277" s="91"/>
      <c r="M277" s="87"/>
      <c r="N277" s="92"/>
      <c r="O277" s="86"/>
      <c r="P277" s="87"/>
      <c r="Q277" s="88"/>
      <c r="R277" s="91"/>
      <c r="S277" s="87"/>
      <c r="T277" s="92"/>
      <c r="U277" s="91"/>
      <c r="V277" s="87"/>
      <c r="W277" s="92"/>
      <c r="X277" s="96">
        <f>C277+F277+I277+L277+O277+R277+U277</f>
        <v>2</v>
      </c>
      <c r="Y277" s="89">
        <f t="shared" si="30"/>
        <v>0</v>
      </c>
      <c r="Z277" s="89">
        <f>E277+H277+K277+N277+Q277+T277+W277</f>
        <v>0</v>
      </c>
      <c r="AA277" s="221">
        <f>SUM(X277:X287)</f>
        <v>4</v>
      </c>
      <c r="AB277" s="221">
        <f>SUM(Y277:Y287)</f>
        <v>2</v>
      </c>
      <c r="AC277" s="221">
        <f>SUM(Z277:Z287)</f>
        <v>0</v>
      </c>
      <c r="AD277" s="224">
        <f>AA277+AC277</f>
        <v>4</v>
      </c>
      <c r="AE277" s="149"/>
      <c r="AF277" s="181"/>
      <c r="AG277" s="204"/>
      <c r="AH277" s="204"/>
      <c r="AI277" s="152"/>
    </row>
    <row r="278" spans="2:35" ht="18.75" x14ac:dyDescent="0.25">
      <c r="B278" s="23" t="s">
        <v>467</v>
      </c>
      <c r="C278" s="91"/>
      <c r="D278" s="87"/>
      <c r="E278" s="92"/>
      <c r="F278" s="91"/>
      <c r="G278" s="87"/>
      <c r="H278" s="92"/>
      <c r="I278" s="86"/>
      <c r="J278" s="87"/>
      <c r="K278" s="88"/>
      <c r="L278" s="91"/>
      <c r="M278" s="87"/>
      <c r="N278" s="92"/>
      <c r="O278" s="86"/>
      <c r="P278" s="87"/>
      <c r="Q278" s="88"/>
      <c r="R278" s="91"/>
      <c r="S278" s="87"/>
      <c r="T278" s="92"/>
      <c r="U278" s="91"/>
      <c r="V278" s="87"/>
      <c r="W278" s="92"/>
      <c r="X278" s="96">
        <f t="shared" ref="X278:X287" si="35">C278+F278+I278+L278+O278+R278+U278</f>
        <v>0</v>
      </c>
      <c r="Y278" s="89">
        <f t="shared" si="30"/>
        <v>0</v>
      </c>
      <c r="Z278" s="89">
        <f t="shared" ref="Z278:Z287" si="36">E278+H278+K278+N278+Q278+T278+W278</f>
        <v>0</v>
      </c>
      <c r="AA278" s="222"/>
      <c r="AB278" s="222"/>
      <c r="AC278" s="222"/>
      <c r="AD278" s="225"/>
      <c r="AE278" s="149"/>
      <c r="AF278" s="181"/>
      <c r="AG278" s="204"/>
      <c r="AH278" s="204"/>
      <c r="AI278" s="152"/>
    </row>
    <row r="279" spans="2:35" ht="18.75" x14ac:dyDescent="0.25">
      <c r="B279" s="23" t="s">
        <v>468</v>
      </c>
      <c r="C279" s="91"/>
      <c r="D279" s="87"/>
      <c r="E279" s="92"/>
      <c r="F279" s="91"/>
      <c r="G279" s="87"/>
      <c r="H279" s="92"/>
      <c r="I279" s="86"/>
      <c r="J279" s="87"/>
      <c r="K279" s="88"/>
      <c r="L279" s="91"/>
      <c r="M279" s="87"/>
      <c r="N279" s="92"/>
      <c r="O279" s="86"/>
      <c r="P279" s="87"/>
      <c r="Q279" s="88"/>
      <c r="R279" s="91"/>
      <c r="S279" s="87"/>
      <c r="T279" s="92"/>
      <c r="U279" s="91"/>
      <c r="V279" s="87"/>
      <c r="W279" s="92"/>
      <c r="X279" s="96">
        <f t="shared" si="35"/>
        <v>0</v>
      </c>
      <c r="Y279" s="89">
        <f t="shared" si="30"/>
        <v>0</v>
      </c>
      <c r="Z279" s="89">
        <f t="shared" si="36"/>
        <v>0</v>
      </c>
      <c r="AA279" s="222"/>
      <c r="AB279" s="222"/>
      <c r="AC279" s="222"/>
      <c r="AD279" s="225"/>
      <c r="AE279" s="149"/>
      <c r="AF279" s="181"/>
      <c r="AG279" s="204"/>
      <c r="AH279" s="204"/>
      <c r="AI279" s="152"/>
    </row>
    <row r="280" spans="2:35" ht="18.75" x14ac:dyDescent="0.25">
      <c r="B280" s="23" t="s">
        <v>469</v>
      </c>
      <c r="C280" s="91"/>
      <c r="D280" s="87"/>
      <c r="E280" s="92"/>
      <c r="F280" s="91"/>
      <c r="G280" s="87"/>
      <c r="H280" s="92"/>
      <c r="I280" s="86"/>
      <c r="J280" s="87"/>
      <c r="K280" s="88"/>
      <c r="L280" s="91"/>
      <c r="M280" s="87"/>
      <c r="N280" s="92"/>
      <c r="O280" s="86"/>
      <c r="P280" s="87"/>
      <c r="Q280" s="88"/>
      <c r="R280" s="91"/>
      <c r="S280" s="87"/>
      <c r="T280" s="92"/>
      <c r="U280" s="91"/>
      <c r="V280" s="87"/>
      <c r="W280" s="92"/>
      <c r="X280" s="96">
        <f t="shared" si="35"/>
        <v>0</v>
      </c>
      <c r="Y280" s="89">
        <f t="shared" si="30"/>
        <v>0</v>
      </c>
      <c r="Z280" s="89">
        <f t="shared" si="36"/>
        <v>0</v>
      </c>
      <c r="AA280" s="222"/>
      <c r="AB280" s="222"/>
      <c r="AC280" s="222"/>
      <c r="AD280" s="225"/>
      <c r="AE280" s="149"/>
      <c r="AF280" s="181"/>
      <c r="AG280" s="204"/>
      <c r="AH280" s="204"/>
      <c r="AI280" s="152"/>
    </row>
    <row r="281" spans="2:35" ht="18.75" x14ac:dyDescent="0.25">
      <c r="B281" s="23" t="s">
        <v>470</v>
      </c>
      <c r="C281" s="91"/>
      <c r="D281" s="87"/>
      <c r="E281" s="92"/>
      <c r="F281" s="91"/>
      <c r="G281" s="87"/>
      <c r="H281" s="92"/>
      <c r="I281" s="86"/>
      <c r="J281" s="87"/>
      <c r="K281" s="88"/>
      <c r="L281" s="91"/>
      <c r="M281" s="87"/>
      <c r="N281" s="92"/>
      <c r="O281" s="86"/>
      <c r="P281" s="87"/>
      <c r="Q281" s="88"/>
      <c r="R281" s="91"/>
      <c r="S281" s="87"/>
      <c r="T281" s="92"/>
      <c r="U281" s="91"/>
      <c r="V281" s="87"/>
      <c r="W281" s="92"/>
      <c r="X281" s="96">
        <f t="shared" si="35"/>
        <v>0</v>
      </c>
      <c r="Y281" s="89">
        <f t="shared" si="30"/>
        <v>0</v>
      </c>
      <c r="Z281" s="89">
        <f t="shared" si="36"/>
        <v>0</v>
      </c>
      <c r="AA281" s="222"/>
      <c r="AB281" s="222"/>
      <c r="AC281" s="222"/>
      <c r="AD281" s="225"/>
      <c r="AE281" s="149"/>
      <c r="AF281" s="181"/>
      <c r="AG281" s="204"/>
      <c r="AH281" s="204"/>
      <c r="AI281" s="152"/>
    </row>
    <row r="282" spans="2:35" ht="18.75" x14ac:dyDescent="0.25">
      <c r="B282" s="23" t="s">
        <v>471</v>
      </c>
      <c r="C282" s="91"/>
      <c r="D282" s="87"/>
      <c r="E282" s="92"/>
      <c r="F282" s="91">
        <v>1</v>
      </c>
      <c r="G282" s="87">
        <v>1</v>
      </c>
      <c r="H282" s="92"/>
      <c r="I282" s="86"/>
      <c r="J282" s="87"/>
      <c r="K282" s="88"/>
      <c r="L282" s="91"/>
      <c r="M282" s="87"/>
      <c r="N282" s="92"/>
      <c r="O282" s="86"/>
      <c r="P282" s="87"/>
      <c r="Q282" s="88"/>
      <c r="R282" s="91"/>
      <c r="S282" s="87"/>
      <c r="T282" s="92"/>
      <c r="U282" s="91"/>
      <c r="V282" s="87"/>
      <c r="W282" s="92"/>
      <c r="X282" s="96">
        <f t="shared" si="35"/>
        <v>1</v>
      </c>
      <c r="Y282" s="89">
        <f t="shared" si="30"/>
        <v>2</v>
      </c>
      <c r="Z282" s="89">
        <f t="shared" si="36"/>
        <v>0</v>
      </c>
      <c r="AA282" s="222"/>
      <c r="AB282" s="222"/>
      <c r="AC282" s="222"/>
      <c r="AD282" s="225"/>
      <c r="AE282" s="149"/>
      <c r="AF282" s="181" t="s">
        <v>279</v>
      </c>
      <c r="AG282" s="204"/>
      <c r="AH282" s="204" t="s">
        <v>675</v>
      </c>
      <c r="AI282" s="152"/>
    </row>
    <row r="283" spans="2:35" ht="18.75" x14ac:dyDescent="0.25">
      <c r="B283" s="23" t="s">
        <v>472</v>
      </c>
      <c r="C283" s="91"/>
      <c r="D283" s="87"/>
      <c r="E283" s="92"/>
      <c r="F283" s="91"/>
      <c r="G283" s="87"/>
      <c r="H283" s="92"/>
      <c r="I283" s="86"/>
      <c r="J283" s="87"/>
      <c r="K283" s="88"/>
      <c r="L283" s="91"/>
      <c r="M283" s="87"/>
      <c r="N283" s="92"/>
      <c r="O283" s="86"/>
      <c r="P283" s="87"/>
      <c r="Q283" s="88"/>
      <c r="R283" s="91"/>
      <c r="S283" s="87"/>
      <c r="T283" s="92"/>
      <c r="U283" s="91"/>
      <c r="V283" s="87"/>
      <c r="W283" s="92"/>
      <c r="X283" s="96">
        <f t="shared" si="35"/>
        <v>0</v>
      </c>
      <c r="Y283" s="89">
        <f t="shared" si="30"/>
        <v>0</v>
      </c>
      <c r="Z283" s="89">
        <f t="shared" si="36"/>
        <v>0</v>
      </c>
      <c r="AA283" s="222"/>
      <c r="AB283" s="222"/>
      <c r="AC283" s="222"/>
      <c r="AD283" s="225"/>
      <c r="AE283" s="149"/>
      <c r="AF283" s="181"/>
      <c r="AG283" s="204"/>
      <c r="AH283" s="204"/>
      <c r="AI283" s="152"/>
    </row>
    <row r="284" spans="2:35" ht="18.75" x14ac:dyDescent="0.25">
      <c r="B284" s="23" t="s">
        <v>231</v>
      </c>
      <c r="C284" s="91"/>
      <c r="D284" s="87"/>
      <c r="E284" s="92"/>
      <c r="F284" s="91"/>
      <c r="G284" s="87"/>
      <c r="H284" s="92"/>
      <c r="I284" s="86"/>
      <c r="J284" s="87"/>
      <c r="K284" s="88"/>
      <c r="L284" s="91"/>
      <c r="M284" s="87"/>
      <c r="N284" s="92"/>
      <c r="O284" s="86"/>
      <c r="P284" s="87"/>
      <c r="Q284" s="88"/>
      <c r="R284" s="91"/>
      <c r="S284" s="87"/>
      <c r="T284" s="92"/>
      <c r="U284" s="91"/>
      <c r="V284" s="87"/>
      <c r="W284" s="92"/>
      <c r="X284" s="96">
        <f t="shared" si="35"/>
        <v>0</v>
      </c>
      <c r="Y284" s="89">
        <f t="shared" si="30"/>
        <v>0</v>
      </c>
      <c r="Z284" s="89">
        <f t="shared" si="36"/>
        <v>0</v>
      </c>
      <c r="AA284" s="222"/>
      <c r="AB284" s="222"/>
      <c r="AC284" s="222"/>
      <c r="AD284" s="225"/>
      <c r="AE284" s="149"/>
      <c r="AF284" s="181"/>
      <c r="AG284" s="204"/>
      <c r="AH284" s="204"/>
      <c r="AI284" s="152"/>
    </row>
    <row r="285" spans="2:35" ht="18.75" x14ac:dyDescent="0.25">
      <c r="B285" s="23" t="s">
        <v>671</v>
      </c>
      <c r="C285" s="91"/>
      <c r="D285" s="87"/>
      <c r="E285" s="92"/>
      <c r="F285" s="91">
        <v>1</v>
      </c>
      <c r="G285" s="87"/>
      <c r="H285" s="92"/>
      <c r="I285" s="86"/>
      <c r="J285" s="87"/>
      <c r="K285" s="88"/>
      <c r="L285" s="91"/>
      <c r="M285" s="87"/>
      <c r="N285" s="92"/>
      <c r="O285" s="86"/>
      <c r="P285" s="87"/>
      <c r="Q285" s="88"/>
      <c r="R285" s="91"/>
      <c r="S285" s="87"/>
      <c r="T285" s="92"/>
      <c r="U285" s="91"/>
      <c r="V285" s="87"/>
      <c r="W285" s="92"/>
      <c r="X285" s="96">
        <f t="shared" si="35"/>
        <v>1</v>
      </c>
      <c r="Y285" s="89">
        <f t="shared" si="30"/>
        <v>0</v>
      </c>
      <c r="Z285" s="89">
        <f t="shared" si="36"/>
        <v>0</v>
      </c>
      <c r="AA285" s="222"/>
      <c r="AB285" s="222"/>
      <c r="AC285" s="222"/>
      <c r="AD285" s="225"/>
      <c r="AE285" s="149"/>
      <c r="AF285" s="181"/>
      <c r="AG285" s="204"/>
      <c r="AH285" s="204"/>
      <c r="AI285" s="152"/>
    </row>
    <row r="286" spans="2:35" ht="18.75" x14ac:dyDescent="0.25">
      <c r="B286" s="23" t="s">
        <v>672</v>
      </c>
      <c r="C286" s="91"/>
      <c r="D286" s="87"/>
      <c r="E286" s="92"/>
      <c r="F286" s="91"/>
      <c r="G286" s="87"/>
      <c r="H286" s="92"/>
      <c r="I286" s="86"/>
      <c r="J286" s="87"/>
      <c r="K286" s="88"/>
      <c r="L286" s="91"/>
      <c r="M286" s="87"/>
      <c r="N286" s="92"/>
      <c r="O286" s="86"/>
      <c r="P286" s="87"/>
      <c r="Q286" s="88"/>
      <c r="R286" s="91"/>
      <c r="S286" s="87"/>
      <c r="T286" s="92"/>
      <c r="U286" s="91"/>
      <c r="V286" s="87"/>
      <c r="W286" s="92"/>
      <c r="X286" s="96">
        <f t="shared" si="35"/>
        <v>0</v>
      </c>
      <c r="Y286" s="89">
        <f t="shared" si="30"/>
        <v>0</v>
      </c>
      <c r="Z286" s="89">
        <f t="shared" si="36"/>
        <v>0</v>
      </c>
      <c r="AA286" s="222"/>
      <c r="AB286" s="222"/>
      <c r="AC286" s="222"/>
      <c r="AD286" s="225"/>
      <c r="AE286" s="149"/>
      <c r="AF286" s="181"/>
      <c r="AG286" s="204"/>
      <c r="AH286" s="204"/>
      <c r="AI286" s="152"/>
    </row>
    <row r="287" spans="2:35" ht="19.5" thickBot="1" x14ac:dyDescent="0.3">
      <c r="B287" s="80"/>
      <c r="C287" s="93"/>
      <c r="D287" s="94"/>
      <c r="E287" s="95"/>
      <c r="F287" s="93"/>
      <c r="G287" s="94"/>
      <c r="H287" s="95"/>
      <c r="I287" s="97"/>
      <c r="J287" s="94"/>
      <c r="K287" s="98"/>
      <c r="L287" s="93"/>
      <c r="M287" s="94"/>
      <c r="N287" s="95"/>
      <c r="O287" s="97"/>
      <c r="P287" s="94"/>
      <c r="Q287" s="98"/>
      <c r="R287" s="93"/>
      <c r="S287" s="94"/>
      <c r="T287" s="95"/>
      <c r="U287" s="93"/>
      <c r="V287" s="94"/>
      <c r="W287" s="95"/>
      <c r="X287" s="96">
        <f t="shared" si="35"/>
        <v>0</v>
      </c>
      <c r="Y287" s="89">
        <f t="shared" si="30"/>
        <v>0</v>
      </c>
      <c r="Z287" s="89">
        <f t="shared" si="36"/>
        <v>0</v>
      </c>
      <c r="AA287" s="223"/>
      <c r="AB287" s="223"/>
      <c r="AC287" s="223"/>
      <c r="AD287" s="226"/>
      <c r="AE287" s="149"/>
      <c r="AF287" s="181"/>
      <c r="AG287" s="204"/>
      <c r="AH287" s="204"/>
      <c r="AI287" s="152"/>
    </row>
    <row r="288" spans="2:35" ht="18.75" x14ac:dyDescent="0.25">
      <c r="B288" s="79" t="s">
        <v>356</v>
      </c>
      <c r="C288" s="237" t="s">
        <v>3</v>
      </c>
      <c r="D288" s="238"/>
      <c r="E288" s="239"/>
      <c r="F288" s="240" t="s">
        <v>4</v>
      </c>
      <c r="G288" s="241"/>
      <c r="H288" s="242"/>
      <c r="I288" s="243" t="s">
        <v>5</v>
      </c>
      <c r="J288" s="241"/>
      <c r="K288" s="244"/>
      <c r="L288" s="237" t="s">
        <v>7</v>
      </c>
      <c r="M288" s="238"/>
      <c r="N288" s="239"/>
      <c r="O288" s="243" t="s">
        <v>8</v>
      </c>
      <c r="P288" s="241"/>
      <c r="Q288" s="244"/>
      <c r="R288" s="240" t="s">
        <v>9</v>
      </c>
      <c r="S288" s="241"/>
      <c r="T288" s="242"/>
      <c r="U288" s="240" t="s">
        <v>10</v>
      </c>
      <c r="V288" s="241"/>
      <c r="W288" s="242"/>
      <c r="X288" s="235"/>
      <c r="Y288" s="235"/>
      <c r="Z288" s="235"/>
      <c r="AA288" s="235"/>
      <c r="AB288" s="235"/>
      <c r="AC288" s="235"/>
      <c r="AD288" s="236"/>
      <c r="AE288" s="149"/>
      <c r="AF288" s="152"/>
      <c r="AG288" s="205"/>
      <c r="AH288" s="205"/>
      <c r="AI288" s="152"/>
    </row>
    <row r="289" spans="2:35" ht="18.75" x14ac:dyDescent="0.25">
      <c r="B289" s="23" t="s">
        <v>473</v>
      </c>
      <c r="C289" s="91"/>
      <c r="D289" s="87"/>
      <c r="E289" s="92"/>
      <c r="F289" s="91"/>
      <c r="G289" s="87"/>
      <c r="H289" s="92"/>
      <c r="I289" s="86"/>
      <c r="J289" s="87"/>
      <c r="K289" s="88"/>
      <c r="L289" s="91"/>
      <c r="M289" s="87"/>
      <c r="N289" s="92"/>
      <c r="O289" s="86"/>
      <c r="P289" s="87"/>
      <c r="Q289" s="88"/>
      <c r="R289" s="91"/>
      <c r="S289" s="87"/>
      <c r="T289" s="92"/>
      <c r="U289" s="91"/>
      <c r="V289" s="87"/>
      <c r="W289" s="92"/>
      <c r="X289" s="96">
        <f>C289+F289+I289+L289+O289+R289+U289</f>
        <v>0</v>
      </c>
      <c r="Y289" s="89">
        <f t="shared" si="30"/>
        <v>0</v>
      </c>
      <c r="Z289" s="89">
        <f>E289+H289+K289+N289+Q289+T289+W289</f>
        <v>0</v>
      </c>
      <c r="AA289" s="221">
        <f>SUM(X289:X299)</f>
        <v>1</v>
      </c>
      <c r="AB289" s="221">
        <f>SUM(Y289:Y299)</f>
        <v>0</v>
      </c>
      <c r="AC289" s="221">
        <f>SUM(Z289:Z299)</f>
        <v>0</v>
      </c>
      <c r="AD289" s="224">
        <f>AA289+AC289</f>
        <v>1</v>
      </c>
      <c r="AE289" s="149"/>
      <c r="AF289" s="181"/>
      <c r="AG289" s="204"/>
      <c r="AH289" s="204"/>
      <c r="AI289" s="152"/>
    </row>
    <row r="290" spans="2:35" ht="18.75" x14ac:dyDescent="0.25">
      <c r="B290" s="23" t="s">
        <v>474</v>
      </c>
      <c r="C290" s="91"/>
      <c r="D290" s="87"/>
      <c r="E290" s="92"/>
      <c r="F290" s="91"/>
      <c r="G290" s="87"/>
      <c r="H290" s="92"/>
      <c r="I290" s="86"/>
      <c r="J290" s="87"/>
      <c r="K290" s="88"/>
      <c r="L290" s="91"/>
      <c r="M290" s="87"/>
      <c r="N290" s="92"/>
      <c r="O290" s="86"/>
      <c r="P290" s="87"/>
      <c r="Q290" s="88"/>
      <c r="R290" s="91"/>
      <c r="S290" s="87"/>
      <c r="T290" s="92"/>
      <c r="U290" s="91"/>
      <c r="V290" s="87"/>
      <c r="W290" s="92"/>
      <c r="X290" s="96">
        <f t="shared" ref="X290:X299" si="37">C290+F290+I290+L290+O290+R290+U290</f>
        <v>0</v>
      </c>
      <c r="Y290" s="89">
        <f t="shared" si="30"/>
        <v>0</v>
      </c>
      <c r="Z290" s="89">
        <f t="shared" ref="Z290:Z299" si="38">E290+H290+K290+N290+Q290+T290+W290</f>
        <v>0</v>
      </c>
      <c r="AA290" s="222"/>
      <c r="AB290" s="222"/>
      <c r="AC290" s="222"/>
      <c r="AD290" s="225"/>
      <c r="AE290" s="149"/>
      <c r="AF290" s="181"/>
      <c r="AG290" s="204"/>
      <c r="AH290" s="204"/>
      <c r="AI290" s="152"/>
    </row>
    <row r="291" spans="2:35" ht="18.75" x14ac:dyDescent="0.25">
      <c r="B291" s="23" t="s">
        <v>475</v>
      </c>
      <c r="C291" s="91">
        <v>1</v>
      </c>
      <c r="D291" s="87"/>
      <c r="E291" s="92"/>
      <c r="F291" s="91"/>
      <c r="G291" s="87"/>
      <c r="H291" s="92"/>
      <c r="I291" s="86"/>
      <c r="J291" s="87"/>
      <c r="K291" s="88"/>
      <c r="L291" s="91"/>
      <c r="M291" s="87"/>
      <c r="N291" s="92"/>
      <c r="O291" s="86"/>
      <c r="P291" s="87"/>
      <c r="Q291" s="88"/>
      <c r="R291" s="91"/>
      <c r="S291" s="87"/>
      <c r="T291" s="92"/>
      <c r="U291" s="91"/>
      <c r="V291" s="87"/>
      <c r="W291" s="92"/>
      <c r="X291" s="96">
        <f t="shared" si="37"/>
        <v>1</v>
      </c>
      <c r="Y291" s="89">
        <f t="shared" si="30"/>
        <v>0</v>
      </c>
      <c r="Z291" s="89">
        <f t="shared" si="38"/>
        <v>0</v>
      </c>
      <c r="AA291" s="222"/>
      <c r="AB291" s="222"/>
      <c r="AC291" s="222"/>
      <c r="AD291" s="225"/>
      <c r="AE291" s="149"/>
      <c r="AF291" s="181"/>
      <c r="AG291" s="204"/>
      <c r="AH291" s="204"/>
      <c r="AI291" s="152"/>
    </row>
    <row r="292" spans="2:35" ht="18.75" x14ac:dyDescent="0.25">
      <c r="B292" s="23" t="s">
        <v>476</v>
      </c>
      <c r="C292" s="91"/>
      <c r="D292" s="87"/>
      <c r="E292" s="92"/>
      <c r="F292" s="91"/>
      <c r="G292" s="87"/>
      <c r="H292" s="92"/>
      <c r="I292" s="86"/>
      <c r="J292" s="87"/>
      <c r="K292" s="88"/>
      <c r="L292" s="91"/>
      <c r="M292" s="87"/>
      <c r="N292" s="92"/>
      <c r="O292" s="86"/>
      <c r="P292" s="87"/>
      <c r="Q292" s="88"/>
      <c r="R292" s="91"/>
      <c r="S292" s="87"/>
      <c r="T292" s="92"/>
      <c r="U292" s="91"/>
      <c r="V292" s="87"/>
      <c r="W292" s="92"/>
      <c r="X292" s="96">
        <f t="shared" si="37"/>
        <v>0</v>
      </c>
      <c r="Y292" s="89">
        <f t="shared" si="30"/>
        <v>0</v>
      </c>
      <c r="Z292" s="89">
        <f t="shared" si="38"/>
        <v>0</v>
      </c>
      <c r="AA292" s="222"/>
      <c r="AB292" s="222"/>
      <c r="AC292" s="222"/>
      <c r="AD292" s="225"/>
      <c r="AE292" s="149"/>
      <c r="AF292" s="181"/>
      <c r="AG292" s="204"/>
      <c r="AH292" s="204"/>
      <c r="AI292" s="152"/>
    </row>
    <row r="293" spans="2:35" ht="18.75" x14ac:dyDescent="0.25">
      <c r="B293" s="23" t="s">
        <v>477</v>
      </c>
      <c r="C293" s="91"/>
      <c r="D293" s="87"/>
      <c r="E293" s="92"/>
      <c r="F293" s="91"/>
      <c r="G293" s="87"/>
      <c r="H293" s="92"/>
      <c r="I293" s="86"/>
      <c r="J293" s="87"/>
      <c r="K293" s="88"/>
      <c r="L293" s="91"/>
      <c r="M293" s="87"/>
      <c r="N293" s="92"/>
      <c r="O293" s="86"/>
      <c r="P293" s="87"/>
      <c r="Q293" s="88"/>
      <c r="R293" s="91"/>
      <c r="S293" s="87"/>
      <c r="T293" s="92"/>
      <c r="U293" s="91"/>
      <c r="V293" s="87"/>
      <c r="W293" s="92"/>
      <c r="X293" s="96">
        <f t="shared" si="37"/>
        <v>0</v>
      </c>
      <c r="Y293" s="89">
        <f t="shared" si="30"/>
        <v>0</v>
      </c>
      <c r="Z293" s="89">
        <f t="shared" si="38"/>
        <v>0</v>
      </c>
      <c r="AA293" s="222"/>
      <c r="AB293" s="222"/>
      <c r="AC293" s="222"/>
      <c r="AD293" s="225"/>
      <c r="AE293" s="149"/>
      <c r="AF293" s="181"/>
      <c r="AG293" s="204"/>
      <c r="AH293" s="204"/>
      <c r="AI293" s="152"/>
    </row>
    <row r="294" spans="2:35" ht="18.75" x14ac:dyDescent="0.25">
      <c r="B294" s="23" t="s">
        <v>478</v>
      </c>
      <c r="C294" s="91"/>
      <c r="D294" s="87"/>
      <c r="E294" s="92"/>
      <c r="F294" s="91"/>
      <c r="G294" s="87"/>
      <c r="H294" s="92"/>
      <c r="I294" s="86"/>
      <c r="J294" s="87"/>
      <c r="K294" s="88"/>
      <c r="L294" s="91"/>
      <c r="M294" s="87"/>
      <c r="N294" s="92"/>
      <c r="O294" s="86"/>
      <c r="P294" s="87"/>
      <c r="Q294" s="88"/>
      <c r="R294" s="91"/>
      <c r="S294" s="87"/>
      <c r="T294" s="92"/>
      <c r="U294" s="91"/>
      <c r="V294" s="87"/>
      <c r="W294" s="92"/>
      <c r="X294" s="96">
        <f t="shared" si="37"/>
        <v>0</v>
      </c>
      <c r="Y294" s="89">
        <f t="shared" si="30"/>
        <v>0</v>
      </c>
      <c r="Z294" s="89">
        <f t="shared" si="38"/>
        <v>0</v>
      </c>
      <c r="AA294" s="222"/>
      <c r="AB294" s="222"/>
      <c r="AC294" s="222"/>
      <c r="AD294" s="225"/>
      <c r="AE294" s="149"/>
      <c r="AF294" s="181"/>
      <c r="AG294" s="204"/>
      <c r="AH294" s="204"/>
      <c r="AI294" s="152"/>
    </row>
    <row r="295" spans="2:35" ht="18.75" x14ac:dyDescent="0.25">
      <c r="B295" s="23" t="s">
        <v>479</v>
      </c>
      <c r="C295" s="91"/>
      <c r="D295" s="87"/>
      <c r="E295" s="92"/>
      <c r="F295" s="91"/>
      <c r="G295" s="87"/>
      <c r="H295" s="92"/>
      <c r="I295" s="86"/>
      <c r="J295" s="87"/>
      <c r="K295" s="88"/>
      <c r="L295" s="91"/>
      <c r="M295" s="87"/>
      <c r="N295" s="92"/>
      <c r="O295" s="86"/>
      <c r="P295" s="87"/>
      <c r="Q295" s="88"/>
      <c r="R295" s="91"/>
      <c r="S295" s="87"/>
      <c r="T295" s="92"/>
      <c r="U295" s="91"/>
      <c r="V295" s="87"/>
      <c r="W295" s="92"/>
      <c r="X295" s="96">
        <f t="shared" si="37"/>
        <v>0</v>
      </c>
      <c r="Y295" s="89">
        <f t="shared" si="30"/>
        <v>0</v>
      </c>
      <c r="Z295" s="89">
        <f t="shared" si="38"/>
        <v>0</v>
      </c>
      <c r="AA295" s="222"/>
      <c r="AB295" s="222"/>
      <c r="AC295" s="222"/>
      <c r="AD295" s="225"/>
      <c r="AE295" s="149"/>
      <c r="AF295" s="181"/>
      <c r="AG295" s="204"/>
      <c r="AH295" s="204"/>
      <c r="AI295" s="152"/>
    </row>
    <row r="296" spans="2:35" ht="18.75" x14ac:dyDescent="0.25">
      <c r="B296" s="23" t="s">
        <v>480</v>
      </c>
      <c r="C296" s="91"/>
      <c r="D296" s="87"/>
      <c r="E296" s="92"/>
      <c r="F296" s="91"/>
      <c r="G296" s="87"/>
      <c r="H296" s="92"/>
      <c r="I296" s="86"/>
      <c r="J296" s="87"/>
      <c r="K296" s="88"/>
      <c r="L296" s="91"/>
      <c r="M296" s="87"/>
      <c r="N296" s="92"/>
      <c r="O296" s="86"/>
      <c r="P296" s="87"/>
      <c r="Q296" s="88"/>
      <c r="R296" s="91"/>
      <c r="S296" s="87"/>
      <c r="T296" s="92"/>
      <c r="U296" s="91"/>
      <c r="V296" s="87"/>
      <c r="W296" s="92"/>
      <c r="X296" s="96">
        <f t="shared" si="37"/>
        <v>0</v>
      </c>
      <c r="Y296" s="89">
        <f t="shared" si="30"/>
        <v>0</v>
      </c>
      <c r="Z296" s="89">
        <f t="shared" si="38"/>
        <v>0</v>
      </c>
      <c r="AA296" s="222"/>
      <c r="AB296" s="222"/>
      <c r="AC296" s="222"/>
      <c r="AD296" s="225"/>
      <c r="AE296" s="149"/>
      <c r="AF296" s="181"/>
      <c r="AG296" s="204"/>
      <c r="AH296" s="204"/>
      <c r="AI296" s="152"/>
    </row>
    <row r="297" spans="2:35" ht="18.75" x14ac:dyDescent="0.25">
      <c r="B297" s="23"/>
      <c r="C297" s="91"/>
      <c r="D297" s="87"/>
      <c r="E297" s="92"/>
      <c r="F297" s="91"/>
      <c r="G297" s="87"/>
      <c r="H297" s="92"/>
      <c r="I297" s="86"/>
      <c r="J297" s="87"/>
      <c r="K297" s="88"/>
      <c r="L297" s="91"/>
      <c r="M297" s="87"/>
      <c r="N297" s="92"/>
      <c r="O297" s="86"/>
      <c r="P297" s="87"/>
      <c r="Q297" s="88"/>
      <c r="R297" s="91"/>
      <c r="S297" s="87"/>
      <c r="T297" s="92"/>
      <c r="U297" s="91"/>
      <c r="V297" s="87"/>
      <c r="W297" s="92"/>
      <c r="X297" s="96">
        <f t="shared" si="37"/>
        <v>0</v>
      </c>
      <c r="Y297" s="89">
        <f t="shared" si="30"/>
        <v>0</v>
      </c>
      <c r="Z297" s="89">
        <f t="shared" si="38"/>
        <v>0</v>
      </c>
      <c r="AA297" s="222"/>
      <c r="AB297" s="222"/>
      <c r="AC297" s="222"/>
      <c r="AD297" s="225"/>
      <c r="AE297" s="149"/>
      <c r="AF297" s="181"/>
      <c r="AG297" s="204"/>
      <c r="AH297" s="204"/>
      <c r="AI297" s="152"/>
    </row>
    <row r="298" spans="2:35" ht="18.75" x14ac:dyDescent="0.25">
      <c r="B298" s="23"/>
      <c r="C298" s="91"/>
      <c r="D298" s="87"/>
      <c r="E298" s="92"/>
      <c r="F298" s="91"/>
      <c r="G298" s="87"/>
      <c r="H298" s="92"/>
      <c r="I298" s="86"/>
      <c r="J298" s="87"/>
      <c r="K298" s="88"/>
      <c r="L298" s="91"/>
      <c r="M298" s="87"/>
      <c r="N298" s="92"/>
      <c r="O298" s="86"/>
      <c r="P298" s="87"/>
      <c r="Q298" s="88"/>
      <c r="R298" s="91"/>
      <c r="S298" s="87"/>
      <c r="T298" s="92"/>
      <c r="U298" s="91"/>
      <c r="V298" s="87"/>
      <c r="W298" s="92"/>
      <c r="X298" s="96">
        <f t="shared" si="37"/>
        <v>0</v>
      </c>
      <c r="Y298" s="89">
        <f t="shared" si="30"/>
        <v>0</v>
      </c>
      <c r="Z298" s="89">
        <f t="shared" si="38"/>
        <v>0</v>
      </c>
      <c r="AA298" s="222"/>
      <c r="AB298" s="222"/>
      <c r="AC298" s="222"/>
      <c r="AD298" s="225"/>
      <c r="AE298" s="149"/>
      <c r="AF298" s="181"/>
      <c r="AG298" s="204"/>
      <c r="AH298" s="204"/>
      <c r="AI298" s="152"/>
    </row>
    <row r="299" spans="2:35" ht="19.5" thickBot="1" x14ac:dyDescent="0.3">
      <c r="B299" s="80"/>
      <c r="C299" s="93"/>
      <c r="D299" s="94"/>
      <c r="E299" s="95"/>
      <c r="F299" s="93"/>
      <c r="G299" s="94"/>
      <c r="H299" s="95"/>
      <c r="I299" s="97"/>
      <c r="J299" s="94"/>
      <c r="K299" s="98"/>
      <c r="L299" s="93"/>
      <c r="M299" s="94"/>
      <c r="N299" s="95"/>
      <c r="O299" s="97"/>
      <c r="P299" s="94"/>
      <c r="Q299" s="98"/>
      <c r="R299" s="93"/>
      <c r="S299" s="94"/>
      <c r="T299" s="95"/>
      <c r="U299" s="93"/>
      <c r="V299" s="94"/>
      <c r="W299" s="95"/>
      <c r="X299" s="96">
        <f t="shared" si="37"/>
        <v>0</v>
      </c>
      <c r="Y299" s="89">
        <f t="shared" si="30"/>
        <v>0</v>
      </c>
      <c r="Z299" s="89">
        <f t="shared" si="38"/>
        <v>0</v>
      </c>
      <c r="AA299" s="223"/>
      <c r="AB299" s="223"/>
      <c r="AC299" s="223"/>
      <c r="AD299" s="226"/>
      <c r="AE299" s="149"/>
      <c r="AF299" s="181"/>
      <c r="AG299" s="204"/>
      <c r="AH299" s="204"/>
      <c r="AI299" s="152"/>
    </row>
    <row r="300" spans="2:35" ht="18.75" x14ac:dyDescent="0.25">
      <c r="B300" s="261" t="s">
        <v>18</v>
      </c>
      <c r="C300" s="247" t="s">
        <v>30</v>
      </c>
      <c r="D300" s="249" t="s">
        <v>31</v>
      </c>
      <c r="E300" s="245" t="s">
        <v>113</v>
      </c>
      <c r="F300" s="247" t="s">
        <v>30</v>
      </c>
      <c r="G300" s="249" t="s">
        <v>31</v>
      </c>
      <c r="H300" s="245" t="s">
        <v>113</v>
      </c>
      <c r="I300" s="259" t="s">
        <v>30</v>
      </c>
      <c r="J300" s="249" t="s">
        <v>31</v>
      </c>
      <c r="K300" s="257" t="s">
        <v>113</v>
      </c>
      <c r="L300" s="247" t="s">
        <v>30</v>
      </c>
      <c r="M300" s="249" t="s">
        <v>31</v>
      </c>
      <c r="N300" s="245" t="s">
        <v>113</v>
      </c>
      <c r="O300" s="259" t="s">
        <v>30</v>
      </c>
      <c r="P300" s="249" t="s">
        <v>31</v>
      </c>
      <c r="Q300" s="257" t="s">
        <v>113</v>
      </c>
      <c r="R300" s="247" t="s">
        <v>30</v>
      </c>
      <c r="S300" s="249" t="s">
        <v>31</v>
      </c>
      <c r="T300" s="245" t="s">
        <v>113</v>
      </c>
      <c r="U300" s="247" t="s">
        <v>30</v>
      </c>
      <c r="V300" s="249" t="s">
        <v>31</v>
      </c>
      <c r="W300" s="245" t="s">
        <v>113</v>
      </c>
      <c r="X300" s="251" t="s">
        <v>11</v>
      </c>
      <c r="Y300" s="251"/>
      <c r="Z300" s="252"/>
      <c r="AA300" s="253" t="s">
        <v>29</v>
      </c>
      <c r="AB300" s="254"/>
      <c r="AC300" s="254"/>
      <c r="AD300" s="255"/>
      <c r="AE300" s="149"/>
      <c r="AF300" s="152"/>
      <c r="AG300" s="205"/>
      <c r="AH300" s="205"/>
      <c r="AI300" s="152"/>
    </row>
    <row r="301" spans="2:35" ht="19.5" thickBot="1" x14ac:dyDescent="0.3">
      <c r="B301" s="262"/>
      <c r="C301" s="248"/>
      <c r="D301" s="250"/>
      <c r="E301" s="246"/>
      <c r="F301" s="248"/>
      <c r="G301" s="250"/>
      <c r="H301" s="246"/>
      <c r="I301" s="260"/>
      <c r="J301" s="250"/>
      <c r="K301" s="258"/>
      <c r="L301" s="248"/>
      <c r="M301" s="250"/>
      <c r="N301" s="246"/>
      <c r="O301" s="260"/>
      <c r="P301" s="250"/>
      <c r="Q301" s="258"/>
      <c r="R301" s="248"/>
      <c r="S301" s="250"/>
      <c r="T301" s="246"/>
      <c r="U301" s="248"/>
      <c r="V301" s="250"/>
      <c r="W301" s="246"/>
      <c r="X301" s="81" t="s">
        <v>30</v>
      </c>
      <c r="Y301" s="82" t="s">
        <v>31</v>
      </c>
      <c r="Z301" s="83" t="s">
        <v>113</v>
      </c>
      <c r="AA301" s="84" t="s">
        <v>30</v>
      </c>
      <c r="AB301" s="66" t="s">
        <v>31</v>
      </c>
      <c r="AC301" s="85" t="s">
        <v>113</v>
      </c>
      <c r="AD301" s="40" t="s">
        <v>11</v>
      </c>
      <c r="AE301" s="149"/>
      <c r="AF301" s="152"/>
      <c r="AG301" s="205"/>
      <c r="AH301" s="205"/>
      <c r="AI301" s="152"/>
    </row>
    <row r="302" spans="2:35" ht="18.75" x14ac:dyDescent="0.25">
      <c r="B302" s="79" t="s">
        <v>357</v>
      </c>
      <c r="C302" s="237" t="s">
        <v>3</v>
      </c>
      <c r="D302" s="238"/>
      <c r="E302" s="239"/>
      <c r="F302" s="240" t="s">
        <v>4</v>
      </c>
      <c r="G302" s="241"/>
      <c r="H302" s="242"/>
      <c r="I302" s="243" t="s">
        <v>5</v>
      </c>
      <c r="J302" s="241"/>
      <c r="K302" s="244"/>
      <c r="L302" s="237" t="s">
        <v>7</v>
      </c>
      <c r="M302" s="238"/>
      <c r="N302" s="239"/>
      <c r="O302" s="243" t="s">
        <v>8</v>
      </c>
      <c r="P302" s="241"/>
      <c r="Q302" s="244"/>
      <c r="R302" s="240" t="s">
        <v>9</v>
      </c>
      <c r="S302" s="241"/>
      <c r="T302" s="242"/>
      <c r="U302" s="240" t="s">
        <v>10</v>
      </c>
      <c r="V302" s="241"/>
      <c r="W302" s="242"/>
      <c r="X302" s="90"/>
      <c r="Y302" s="90"/>
      <c r="Z302" s="90"/>
      <c r="AA302" s="256" t="s">
        <v>284</v>
      </c>
      <c r="AB302" s="256"/>
      <c r="AC302" s="256"/>
      <c r="AD302" s="256"/>
      <c r="AE302" s="149"/>
      <c r="AF302" s="152"/>
      <c r="AG302" s="205"/>
      <c r="AH302" s="205"/>
      <c r="AI302" s="152"/>
    </row>
    <row r="303" spans="2:35" ht="18.75" x14ac:dyDescent="0.25">
      <c r="B303" s="23" t="s">
        <v>481</v>
      </c>
      <c r="C303" s="182"/>
      <c r="D303" s="183"/>
      <c r="E303" s="184"/>
      <c r="F303" s="91"/>
      <c r="G303" s="87"/>
      <c r="H303" s="92"/>
      <c r="I303" s="86"/>
      <c r="J303" s="87"/>
      <c r="K303" s="88"/>
      <c r="L303" s="91"/>
      <c r="M303" s="87"/>
      <c r="N303" s="92"/>
      <c r="O303" s="86"/>
      <c r="P303" s="87"/>
      <c r="Q303" s="88"/>
      <c r="R303" s="91"/>
      <c r="S303" s="87"/>
      <c r="T303" s="92"/>
      <c r="U303" s="91"/>
      <c r="V303" s="87"/>
      <c r="W303" s="92"/>
      <c r="X303" s="96">
        <f>C303+F303+I303+L303+O303+R303+U303</f>
        <v>0</v>
      </c>
      <c r="Y303" s="89">
        <f t="shared" ref="Y303:Y350" si="39">(D303+G303+J303+M303+P303+S303+V303)*2</f>
        <v>0</v>
      </c>
      <c r="Z303" s="89">
        <f>E303+H303+K303+N303+Q303+T303+W303</f>
        <v>0</v>
      </c>
      <c r="AA303" s="221">
        <f>SUM(X303:X314)</f>
        <v>0</v>
      </c>
      <c r="AB303" s="221">
        <f>SUM(Y303:Y314)</f>
        <v>0</v>
      </c>
      <c r="AC303" s="221">
        <f>SUM(Z303:Z314)</f>
        <v>0</v>
      </c>
      <c r="AD303" s="224">
        <f>AA303+AC303</f>
        <v>0</v>
      </c>
      <c r="AE303" s="149"/>
      <c r="AF303" s="181"/>
      <c r="AG303" s="204"/>
      <c r="AH303" s="204"/>
      <c r="AI303" s="152"/>
    </row>
    <row r="304" spans="2:35" ht="18.75" x14ac:dyDescent="0.25">
      <c r="B304" s="23" t="s">
        <v>482</v>
      </c>
      <c r="C304" s="182"/>
      <c r="D304" s="183"/>
      <c r="E304" s="184"/>
      <c r="F304" s="91"/>
      <c r="G304" s="87"/>
      <c r="H304" s="92"/>
      <c r="I304" s="86"/>
      <c r="J304" s="87"/>
      <c r="K304" s="88"/>
      <c r="L304" s="91"/>
      <c r="M304" s="87"/>
      <c r="N304" s="92"/>
      <c r="O304" s="86"/>
      <c r="P304" s="87"/>
      <c r="Q304" s="88"/>
      <c r="R304" s="91"/>
      <c r="S304" s="87"/>
      <c r="T304" s="92"/>
      <c r="U304" s="91"/>
      <c r="V304" s="87"/>
      <c r="W304" s="92"/>
      <c r="X304" s="96">
        <f t="shared" ref="X304:X306" si="40">C304+F304+I304+L304+O304+R304+U304</f>
        <v>0</v>
      </c>
      <c r="Y304" s="89">
        <f t="shared" ref="Y304:Y306" si="41">(D304+G304+J304+M304+P304+S304+V304)*2</f>
        <v>0</v>
      </c>
      <c r="Z304" s="89">
        <f t="shared" ref="Z304:Z306" si="42">E304+H304+K304+N304+Q304+T304+W304</f>
        <v>0</v>
      </c>
      <c r="AA304" s="222"/>
      <c r="AB304" s="222"/>
      <c r="AC304" s="222"/>
      <c r="AD304" s="225"/>
      <c r="AE304" s="149"/>
      <c r="AF304" s="181"/>
      <c r="AG304" s="204"/>
      <c r="AH304" s="204"/>
      <c r="AI304" s="152"/>
    </row>
    <row r="305" spans="2:35" ht="18.75" x14ac:dyDescent="0.25">
      <c r="B305" s="23" t="s">
        <v>483</v>
      </c>
      <c r="C305" s="182"/>
      <c r="D305" s="183"/>
      <c r="E305" s="184"/>
      <c r="F305" s="91"/>
      <c r="G305" s="87"/>
      <c r="H305" s="92"/>
      <c r="I305" s="86"/>
      <c r="J305" s="87"/>
      <c r="K305" s="88"/>
      <c r="L305" s="91"/>
      <c r="M305" s="87"/>
      <c r="N305" s="92"/>
      <c r="O305" s="86"/>
      <c r="P305" s="87"/>
      <c r="Q305" s="88"/>
      <c r="R305" s="91"/>
      <c r="S305" s="87"/>
      <c r="T305" s="92"/>
      <c r="U305" s="91"/>
      <c r="V305" s="87"/>
      <c r="W305" s="92"/>
      <c r="X305" s="96">
        <f t="shared" si="40"/>
        <v>0</v>
      </c>
      <c r="Y305" s="89">
        <f t="shared" si="41"/>
        <v>0</v>
      </c>
      <c r="Z305" s="89">
        <f t="shared" si="42"/>
        <v>0</v>
      </c>
      <c r="AA305" s="222"/>
      <c r="AB305" s="222"/>
      <c r="AC305" s="222"/>
      <c r="AD305" s="225"/>
      <c r="AE305" s="149"/>
      <c r="AF305" s="181"/>
      <c r="AG305" s="204"/>
      <c r="AH305" s="204"/>
      <c r="AI305" s="152"/>
    </row>
    <row r="306" spans="2:35" ht="18.75" x14ac:dyDescent="0.25">
      <c r="B306" s="23" t="s">
        <v>484</v>
      </c>
      <c r="C306" s="182"/>
      <c r="D306" s="183"/>
      <c r="E306" s="184"/>
      <c r="F306" s="91"/>
      <c r="G306" s="87"/>
      <c r="H306" s="92"/>
      <c r="I306" s="86"/>
      <c r="J306" s="87"/>
      <c r="K306" s="88"/>
      <c r="L306" s="91"/>
      <c r="M306" s="87"/>
      <c r="N306" s="92"/>
      <c r="O306" s="86"/>
      <c r="P306" s="87"/>
      <c r="Q306" s="88"/>
      <c r="R306" s="91"/>
      <c r="S306" s="87"/>
      <c r="T306" s="92"/>
      <c r="U306" s="91"/>
      <c r="V306" s="87"/>
      <c r="W306" s="92"/>
      <c r="X306" s="96">
        <f t="shared" si="40"/>
        <v>0</v>
      </c>
      <c r="Y306" s="89">
        <f t="shared" si="41"/>
        <v>0</v>
      </c>
      <c r="Z306" s="89">
        <f t="shared" si="42"/>
        <v>0</v>
      </c>
      <c r="AA306" s="222"/>
      <c r="AB306" s="222"/>
      <c r="AC306" s="222"/>
      <c r="AD306" s="225"/>
      <c r="AE306" s="149"/>
      <c r="AF306" s="181"/>
      <c r="AG306" s="204"/>
      <c r="AH306" s="204"/>
      <c r="AI306" s="152"/>
    </row>
    <row r="307" spans="2:35" ht="18.75" x14ac:dyDescent="0.25">
      <c r="B307" s="23" t="s">
        <v>485</v>
      </c>
      <c r="C307" s="182"/>
      <c r="D307" s="183"/>
      <c r="E307" s="184"/>
      <c r="F307" s="91"/>
      <c r="G307" s="87"/>
      <c r="H307" s="92"/>
      <c r="I307" s="86"/>
      <c r="J307" s="87"/>
      <c r="K307" s="88"/>
      <c r="L307" s="91"/>
      <c r="M307" s="87"/>
      <c r="N307" s="92"/>
      <c r="O307" s="86"/>
      <c r="P307" s="87"/>
      <c r="Q307" s="88"/>
      <c r="R307" s="91"/>
      <c r="S307" s="87"/>
      <c r="T307" s="92"/>
      <c r="U307" s="91"/>
      <c r="V307" s="87"/>
      <c r="W307" s="92"/>
      <c r="X307" s="96">
        <f t="shared" ref="X307:X314" si="43">C307+F307+I307+L307+O307+R307+U307</f>
        <v>0</v>
      </c>
      <c r="Y307" s="89">
        <f t="shared" si="39"/>
        <v>0</v>
      </c>
      <c r="Z307" s="89">
        <f t="shared" ref="Z307:Z314" si="44">E307+H307+K307+N307+Q307+T307+W307</f>
        <v>0</v>
      </c>
      <c r="AA307" s="222"/>
      <c r="AB307" s="222"/>
      <c r="AC307" s="222"/>
      <c r="AD307" s="225"/>
      <c r="AE307" s="149"/>
      <c r="AF307" s="181"/>
      <c r="AG307" s="204"/>
      <c r="AH307" s="204"/>
      <c r="AI307" s="152"/>
    </row>
    <row r="308" spans="2:35" ht="18.75" x14ac:dyDescent="0.25">
      <c r="B308" s="23" t="s">
        <v>486</v>
      </c>
      <c r="C308" s="182"/>
      <c r="D308" s="183"/>
      <c r="E308" s="184"/>
      <c r="F308" s="91"/>
      <c r="G308" s="87"/>
      <c r="H308" s="92"/>
      <c r="I308" s="86"/>
      <c r="J308" s="87"/>
      <c r="K308" s="88"/>
      <c r="L308" s="91"/>
      <c r="M308" s="87"/>
      <c r="N308" s="92"/>
      <c r="O308" s="86"/>
      <c r="P308" s="87"/>
      <c r="Q308" s="88"/>
      <c r="R308" s="91"/>
      <c r="S308" s="87"/>
      <c r="T308" s="92"/>
      <c r="U308" s="91"/>
      <c r="V308" s="87"/>
      <c r="W308" s="92"/>
      <c r="X308" s="96">
        <f t="shared" si="43"/>
        <v>0</v>
      </c>
      <c r="Y308" s="89">
        <f t="shared" si="39"/>
        <v>0</v>
      </c>
      <c r="Z308" s="89">
        <f t="shared" si="44"/>
        <v>0</v>
      </c>
      <c r="AA308" s="222"/>
      <c r="AB308" s="222"/>
      <c r="AC308" s="222"/>
      <c r="AD308" s="225"/>
      <c r="AE308" s="149"/>
      <c r="AF308" s="181"/>
      <c r="AG308" s="204"/>
      <c r="AH308" s="204"/>
      <c r="AI308" s="152"/>
    </row>
    <row r="309" spans="2:35" ht="18.75" x14ac:dyDescent="0.25">
      <c r="B309" s="23" t="s">
        <v>487</v>
      </c>
      <c r="C309" s="182"/>
      <c r="D309" s="183"/>
      <c r="E309" s="184"/>
      <c r="F309" s="91"/>
      <c r="G309" s="87"/>
      <c r="H309" s="92"/>
      <c r="I309" s="86"/>
      <c r="J309" s="87"/>
      <c r="K309" s="88"/>
      <c r="L309" s="91"/>
      <c r="M309" s="87"/>
      <c r="N309" s="92"/>
      <c r="O309" s="86"/>
      <c r="P309" s="87"/>
      <c r="Q309" s="88"/>
      <c r="R309" s="91"/>
      <c r="S309" s="87"/>
      <c r="T309" s="92"/>
      <c r="U309" s="91"/>
      <c r="V309" s="87"/>
      <c r="W309" s="92"/>
      <c r="X309" s="96">
        <f t="shared" si="43"/>
        <v>0</v>
      </c>
      <c r="Y309" s="89">
        <f t="shared" si="39"/>
        <v>0</v>
      </c>
      <c r="Z309" s="89">
        <f t="shared" si="44"/>
        <v>0</v>
      </c>
      <c r="AA309" s="222"/>
      <c r="AB309" s="222"/>
      <c r="AC309" s="222"/>
      <c r="AD309" s="225"/>
      <c r="AE309" s="149"/>
      <c r="AF309" s="181"/>
      <c r="AG309" s="204"/>
      <c r="AH309" s="204"/>
      <c r="AI309" s="152"/>
    </row>
    <row r="310" spans="2:35" ht="18.75" x14ac:dyDescent="0.25">
      <c r="B310" s="23" t="s">
        <v>488</v>
      </c>
      <c r="C310" s="182"/>
      <c r="D310" s="183"/>
      <c r="E310" s="184"/>
      <c r="F310" s="91"/>
      <c r="G310" s="87"/>
      <c r="H310" s="92"/>
      <c r="I310" s="86"/>
      <c r="J310" s="87"/>
      <c r="K310" s="88"/>
      <c r="L310" s="91"/>
      <c r="M310" s="87"/>
      <c r="N310" s="92"/>
      <c r="O310" s="86"/>
      <c r="P310" s="87"/>
      <c r="Q310" s="88"/>
      <c r="R310" s="91"/>
      <c r="S310" s="87"/>
      <c r="T310" s="92"/>
      <c r="U310" s="91"/>
      <c r="V310" s="87"/>
      <c r="W310" s="92"/>
      <c r="X310" s="96">
        <f t="shared" si="43"/>
        <v>0</v>
      </c>
      <c r="Y310" s="89">
        <f t="shared" si="39"/>
        <v>0</v>
      </c>
      <c r="Z310" s="89">
        <f t="shared" si="44"/>
        <v>0</v>
      </c>
      <c r="AA310" s="222"/>
      <c r="AB310" s="222"/>
      <c r="AC310" s="222"/>
      <c r="AD310" s="225"/>
      <c r="AE310" s="149"/>
      <c r="AF310" s="181"/>
      <c r="AG310" s="204"/>
      <c r="AH310" s="204"/>
      <c r="AI310" s="152"/>
    </row>
    <row r="311" spans="2:35" ht="18.75" x14ac:dyDescent="0.25">
      <c r="B311" s="23" t="s">
        <v>489</v>
      </c>
      <c r="C311" s="182"/>
      <c r="D311" s="183"/>
      <c r="E311" s="184"/>
      <c r="F311" s="91"/>
      <c r="G311" s="87"/>
      <c r="H311" s="92"/>
      <c r="I311" s="86"/>
      <c r="J311" s="87"/>
      <c r="K311" s="88"/>
      <c r="L311" s="91"/>
      <c r="M311" s="87"/>
      <c r="N311" s="92"/>
      <c r="O311" s="86"/>
      <c r="P311" s="87"/>
      <c r="Q311" s="88"/>
      <c r="R311" s="91"/>
      <c r="S311" s="87"/>
      <c r="T311" s="92"/>
      <c r="U311" s="91"/>
      <c r="V311" s="87"/>
      <c r="W311" s="92"/>
      <c r="X311" s="96">
        <f t="shared" si="43"/>
        <v>0</v>
      </c>
      <c r="Y311" s="89">
        <f t="shared" si="39"/>
        <v>0</v>
      </c>
      <c r="Z311" s="89">
        <f t="shared" si="44"/>
        <v>0</v>
      </c>
      <c r="AA311" s="222"/>
      <c r="AB311" s="222"/>
      <c r="AC311" s="222"/>
      <c r="AD311" s="225"/>
      <c r="AE311" s="149"/>
      <c r="AF311" s="181"/>
      <c r="AG311" s="204"/>
      <c r="AH311" s="204"/>
      <c r="AI311" s="152"/>
    </row>
    <row r="312" spans="2:35" ht="18.75" x14ac:dyDescent="0.25">
      <c r="B312" s="23" t="s">
        <v>490</v>
      </c>
      <c r="C312" s="182"/>
      <c r="D312" s="183"/>
      <c r="E312" s="184"/>
      <c r="F312" s="91"/>
      <c r="G312" s="87"/>
      <c r="H312" s="92"/>
      <c r="I312" s="86"/>
      <c r="J312" s="87"/>
      <c r="K312" s="88"/>
      <c r="L312" s="91"/>
      <c r="M312" s="87"/>
      <c r="N312" s="92"/>
      <c r="O312" s="86"/>
      <c r="P312" s="87"/>
      <c r="Q312" s="88"/>
      <c r="R312" s="91"/>
      <c r="S312" s="87"/>
      <c r="T312" s="92"/>
      <c r="U312" s="91"/>
      <c r="V312" s="87"/>
      <c r="W312" s="92"/>
      <c r="X312" s="96">
        <f t="shared" si="43"/>
        <v>0</v>
      </c>
      <c r="Y312" s="89">
        <f t="shared" si="39"/>
        <v>0</v>
      </c>
      <c r="Z312" s="89">
        <f t="shared" si="44"/>
        <v>0</v>
      </c>
      <c r="AA312" s="222"/>
      <c r="AB312" s="222"/>
      <c r="AC312" s="222"/>
      <c r="AD312" s="225"/>
      <c r="AE312" s="149"/>
      <c r="AF312" s="181"/>
      <c r="AG312" s="204"/>
      <c r="AH312" s="204"/>
      <c r="AI312" s="152"/>
    </row>
    <row r="313" spans="2:35" ht="18.75" x14ac:dyDescent="0.25">
      <c r="B313" s="23" t="s">
        <v>491</v>
      </c>
      <c r="C313" s="182"/>
      <c r="D313" s="183"/>
      <c r="E313" s="184"/>
      <c r="F313" s="91"/>
      <c r="G313" s="87"/>
      <c r="H313" s="92"/>
      <c r="I313" s="86"/>
      <c r="J313" s="87"/>
      <c r="K313" s="88"/>
      <c r="L313" s="91"/>
      <c r="M313" s="87"/>
      <c r="N313" s="92"/>
      <c r="O313" s="86"/>
      <c r="P313" s="87"/>
      <c r="Q313" s="88"/>
      <c r="R313" s="91"/>
      <c r="S313" s="87"/>
      <c r="T313" s="92"/>
      <c r="U313" s="91"/>
      <c r="V313" s="87"/>
      <c r="W313" s="92"/>
      <c r="X313" s="96">
        <f t="shared" si="43"/>
        <v>0</v>
      </c>
      <c r="Y313" s="89">
        <f t="shared" si="39"/>
        <v>0</v>
      </c>
      <c r="Z313" s="89">
        <f t="shared" si="44"/>
        <v>0</v>
      </c>
      <c r="AA313" s="222"/>
      <c r="AB313" s="222"/>
      <c r="AC313" s="222"/>
      <c r="AD313" s="225"/>
      <c r="AE313" s="149"/>
      <c r="AF313" s="181"/>
      <c r="AG313" s="204"/>
      <c r="AH313" s="204"/>
      <c r="AI313" s="152"/>
    </row>
    <row r="314" spans="2:35" ht="19.5" thickBot="1" x14ac:dyDescent="0.3">
      <c r="B314" s="23" t="s">
        <v>492</v>
      </c>
      <c r="C314" s="182"/>
      <c r="D314" s="183"/>
      <c r="E314" s="184"/>
      <c r="F314" s="93"/>
      <c r="G314" s="94"/>
      <c r="H314" s="95"/>
      <c r="I314" s="97"/>
      <c r="J314" s="94"/>
      <c r="K314" s="98"/>
      <c r="L314" s="93"/>
      <c r="M314" s="94"/>
      <c r="N314" s="95"/>
      <c r="O314" s="97"/>
      <c r="P314" s="94"/>
      <c r="Q314" s="98"/>
      <c r="R314" s="93"/>
      <c r="S314" s="94"/>
      <c r="T314" s="95"/>
      <c r="U314" s="93"/>
      <c r="V314" s="94"/>
      <c r="W314" s="95"/>
      <c r="X314" s="96">
        <f t="shared" si="43"/>
        <v>0</v>
      </c>
      <c r="Y314" s="89">
        <f t="shared" si="39"/>
        <v>0</v>
      </c>
      <c r="Z314" s="89">
        <f t="shared" si="44"/>
        <v>0</v>
      </c>
      <c r="AA314" s="223"/>
      <c r="AB314" s="223"/>
      <c r="AC314" s="223"/>
      <c r="AD314" s="226"/>
      <c r="AE314" s="149"/>
      <c r="AF314" s="181"/>
      <c r="AG314" s="204"/>
      <c r="AH314" s="204"/>
      <c r="AI314" s="152"/>
    </row>
    <row r="315" spans="2:35" ht="18.75" x14ac:dyDescent="0.25">
      <c r="B315" s="79" t="s">
        <v>358</v>
      </c>
      <c r="C315" s="237" t="s">
        <v>3</v>
      </c>
      <c r="D315" s="238"/>
      <c r="E315" s="239"/>
      <c r="F315" s="240" t="s">
        <v>4</v>
      </c>
      <c r="G315" s="241"/>
      <c r="H315" s="242"/>
      <c r="I315" s="243" t="s">
        <v>5</v>
      </c>
      <c r="J315" s="241"/>
      <c r="K315" s="244"/>
      <c r="L315" s="237" t="s">
        <v>7</v>
      </c>
      <c r="M315" s="238"/>
      <c r="N315" s="239"/>
      <c r="O315" s="243" t="s">
        <v>8</v>
      </c>
      <c r="P315" s="241"/>
      <c r="Q315" s="244"/>
      <c r="R315" s="240" t="s">
        <v>9</v>
      </c>
      <c r="S315" s="241"/>
      <c r="T315" s="242"/>
      <c r="U315" s="240" t="s">
        <v>10</v>
      </c>
      <c r="V315" s="241"/>
      <c r="W315" s="242"/>
      <c r="X315" s="235"/>
      <c r="Y315" s="235"/>
      <c r="Z315" s="235"/>
      <c r="AA315" s="235"/>
      <c r="AB315" s="235"/>
      <c r="AC315" s="235"/>
      <c r="AD315" s="236"/>
      <c r="AE315" s="149"/>
      <c r="AF315" s="152"/>
      <c r="AG315" s="205"/>
      <c r="AH315" s="205"/>
      <c r="AI315" s="152"/>
    </row>
    <row r="316" spans="2:35" ht="18.75" x14ac:dyDescent="0.25">
      <c r="B316" s="23" t="s">
        <v>493</v>
      </c>
      <c r="C316" s="182"/>
      <c r="D316" s="183"/>
      <c r="E316" s="184"/>
      <c r="F316" s="91"/>
      <c r="G316" s="87"/>
      <c r="H316" s="92"/>
      <c r="I316" s="86"/>
      <c r="J316" s="87"/>
      <c r="K316" s="88"/>
      <c r="L316" s="91"/>
      <c r="M316" s="87"/>
      <c r="N316" s="92"/>
      <c r="O316" s="86"/>
      <c r="P316" s="87"/>
      <c r="Q316" s="88"/>
      <c r="R316" s="91"/>
      <c r="S316" s="87"/>
      <c r="T316" s="92"/>
      <c r="U316" s="91"/>
      <c r="V316" s="87"/>
      <c r="W316" s="92"/>
      <c r="X316" s="96">
        <f>C316+F316+I316+L316+O316+R316+U316</f>
        <v>0</v>
      </c>
      <c r="Y316" s="89">
        <f t="shared" si="39"/>
        <v>0</v>
      </c>
      <c r="Z316" s="89">
        <f>E316+H316+K316+N316+Q316+T316+W316</f>
        <v>0</v>
      </c>
      <c r="AA316" s="221">
        <f>SUM(X316:X326)</f>
        <v>0</v>
      </c>
      <c r="AB316" s="221">
        <f>SUM(Y316:Y326)</f>
        <v>0</v>
      </c>
      <c r="AC316" s="221">
        <f>SUM(Z316:Z326)</f>
        <v>0</v>
      </c>
      <c r="AD316" s="224">
        <f>AA316+AC316</f>
        <v>0</v>
      </c>
      <c r="AE316" s="149"/>
      <c r="AF316" s="181"/>
      <c r="AG316" s="204"/>
      <c r="AH316" s="204"/>
      <c r="AI316" s="152"/>
    </row>
    <row r="317" spans="2:35" ht="18.75" x14ac:dyDescent="0.25">
      <c r="B317" s="23" t="s">
        <v>494</v>
      </c>
      <c r="C317" s="182"/>
      <c r="D317" s="183"/>
      <c r="E317" s="184"/>
      <c r="F317" s="91"/>
      <c r="G317" s="87"/>
      <c r="H317" s="92"/>
      <c r="I317" s="86"/>
      <c r="J317" s="87"/>
      <c r="K317" s="88"/>
      <c r="L317" s="91"/>
      <c r="M317" s="87"/>
      <c r="N317" s="92"/>
      <c r="O317" s="86"/>
      <c r="P317" s="87"/>
      <c r="Q317" s="88"/>
      <c r="R317" s="91"/>
      <c r="S317" s="87"/>
      <c r="T317" s="92"/>
      <c r="U317" s="91"/>
      <c r="V317" s="87"/>
      <c r="W317" s="92"/>
      <c r="X317" s="96">
        <f t="shared" ref="X317:X326" si="45">C317+F317+I317+L317+O317+R317+U317</f>
        <v>0</v>
      </c>
      <c r="Y317" s="89">
        <f t="shared" si="39"/>
        <v>0</v>
      </c>
      <c r="Z317" s="89">
        <f t="shared" ref="Z317:Z326" si="46">E317+H317+K317+N317+Q317+T317+W317</f>
        <v>0</v>
      </c>
      <c r="AA317" s="222"/>
      <c r="AB317" s="222"/>
      <c r="AC317" s="222"/>
      <c r="AD317" s="225"/>
      <c r="AE317" s="149"/>
      <c r="AF317" s="181"/>
      <c r="AG317" s="204"/>
      <c r="AH317" s="204"/>
      <c r="AI317" s="152"/>
    </row>
    <row r="318" spans="2:35" ht="18.75" x14ac:dyDescent="0.25">
      <c r="B318" s="23" t="s">
        <v>495</v>
      </c>
      <c r="C318" s="182"/>
      <c r="D318" s="183"/>
      <c r="E318" s="184"/>
      <c r="F318" s="91"/>
      <c r="G318" s="87"/>
      <c r="H318" s="92"/>
      <c r="I318" s="86"/>
      <c r="J318" s="87"/>
      <c r="K318" s="88"/>
      <c r="L318" s="91"/>
      <c r="M318" s="87"/>
      <c r="N318" s="92"/>
      <c r="O318" s="86"/>
      <c r="P318" s="87"/>
      <c r="Q318" s="88"/>
      <c r="R318" s="91"/>
      <c r="S318" s="87"/>
      <c r="T318" s="92"/>
      <c r="U318" s="91"/>
      <c r="V318" s="87"/>
      <c r="W318" s="92"/>
      <c r="X318" s="96">
        <f t="shared" si="45"/>
        <v>0</v>
      </c>
      <c r="Y318" s="89">
        <f t="shared" si="39"/>
        <v>0</v>
      </c>
      <c r="Z318" s="89">
        <f t="shared" si="46"/>
        <v>0</v>
      </c>
      <c r="AA318" s="222"/>
      <c r="AB318" s="222"/>
      <c r="AC318" s="222"/>
      <c r="AD318" s="225"/>
      <c r="AE318" s="149"/>
      <c r="AF318" s="181"/>
      <c r="AG318" s="204"/>
      <c r="AH318" s="204"/>
      <c r="AI318" s="152"/>
    </row>
    <row r="319" spans="2:35" ht="18.75" x14ac:dyDescent="0.25">
      <c r="B319" s="23" t="s">
        <v>496</v>
      </c>
      <c r="C319" s="182"/>
      <c r="D319" s="183"/>
      <c r="E319" s="184"/>
      <c r="F319" s="91"/>
      <c r="G319" s="87"/>
      <c r="H319" s="92"/>
      <c r="I319" s="86"/>
      <c r="J319" s="87"/>
      <c r="K319" s="88"/>
      <c r="L319" s="91"/>
      <c r="M319" s="87"/>
      <c r="N319" s="92"/>
      <c r="O319" s="86"/>
      <c r="P319" s="87"/>
      <c r="Q319" s="88"/>
      <c r="R319" s="91"/>
      <c r="S319" s="87"/>
      <c r="T319" s="92"/>
      <c r="U319" s="91"/>
      <c r="V319" s="87"/>
      <c r="W319" s="92"/>
      <c r="X319" s="96">
        <f t="shared" si="45"/>
        <v>0</v>
      </c>
      <c r="Y319" s="89">
        <f t="shared" si="39"/>
        <v>0</v>
      </c>
      <c r="Z319" s="89">
        <f t="shared" si="46"/>
        <v>0</v>
      </c>
      <c r="AA319" s="222"/>
      <c r="AB319" s="222"/>
      <c r="AC319" s="222"/>
      <c r="AD319" s="225"/>
      <c r="AE319" s="149"/>
      <c r="AF319" s="181"/>
      <c r="AG319" s="204"/>
      <c r="AH319" s="204"/>
      <c r="AI319" s="152"/>
    </row>
    <row r="320" spans="2:35" ht="18.75" x14ac:dyDescent="0.25">
      <c r="B320" s="23" t="s">
        <v>497</v>
      </c>
      <c r="C320" s="182"/>
      <c r="D320" s="183"/>
      <c r="E320" s="184"/>
      <c r="F320" s="91"/>
      <c r="G320" s="87"/>
      <c r="H320" s="92"/>
      <c r="I320" s="86"/>
      <c r="J320" s="87"/>
      <c r="K320" s="88"/>
      <c r="L320" s="91"/>
      <c r="M320" s="87"/>
      <c r="N320" s="92"/>
      <c r="O320" s="86"/>
      <c r="P320" s="87"/>
      <c r="Q320" s="88"/>
      <c r="R320" s="91"/>
      <c r="S320" s="87"/>
      <c r="T320" s="92"/>
      <c r="U320" s="91"/>
      <c r="V320" s="87"/>
      <c r="W320" s="92"/>
      <c r="X320" s="96">
        <f t="shared" si="45"/>
        <v>0</v>
      </c>
      <c r="Y320" s="89">
        <f t="shared" si="39"/>
        <v>0</v>
      </c>
      <c r="Z320" s="89">
        <f t="shared" si="46"/>
        <v>0</v>
      </c>
      <c r="AA320" s="222"/>
      <c r="AB320" s="222"/>
      <c r="AC320" s="222"/>
      <c r="AD320" s="225"/>
      <c r="AE320" s="149"/>
      <c r="AF320" s="181"/>
      <c r="AG320" s="204"/>
      <c r="AH320" s="204"/>
      <c r="AI320" s="152"/>
    </row>
    <row r="321" spans="2:35" ht="18.75" x14ac:dyDescent="0.25">
      <c r="B321" s="23" t="s">
        <v>498</v>
      </c>
      <c r="C321" s="182"/>
      <c r="D321" s="183"/>
      <c r="E321" s="184"/>
      <c r="F321" s="91"/>
      <c r="G321" s="87"/>
      <c r="H321" s="92"/>
      <c r="I321" s="86"/>
      <c r="J321" s="87"/>
      <c r="K321" s="88"/>
      <c r="L321" s="91"/>
      <c r="M321" s="87"/>
      <c r="N321" s="92"/>
      <c r="O321" s="86"/>
      <c r="P321" s="87"/>
      <c r="Q321" s="88"/>
      <c r="R321" s="91"/>
      <c r="S321" s="87"/>
      <c r="T321" s="92"/>
      <c r="U321" s="91"/>
      <c r="V321" s="87"/>
      <c r="W321" s="92"/>
      <c r="X321" s="96">
        <f t="shared" si="45"/>
        <v>0</v>
      </c>
      <c r="Y321" s="89">
        <f t="shared" si="39"/>
        <v>0</v>
      </c>
      <c r="Z321" s="89">
        <f t="shared" si="46"/>
        <v>0</v>
      </c>
      <c r="AA321" s="222"/>
      <c r="AB321" s="222"/>
      <c r="AC321" s="222"/>
      <c r="AD321" s="225"/>
      <c r="AE321" s="149"/>
      <c r="AF321" s="181"/>
      <c r="AG321" s="204"/>
      <c r="AH321" s="204"/>
      <c r="AI321" s="152"/>
    </row>
    <row r="322" spans="2:35" ht="18.75" x14ac:dyDescent="0.25">
      <c r="B322" s="23" t="s">
        <v>239</v>
      </c>
      <c r="C322" s="182"/>
      <c r="D322" s="183"/>
      <c r="E322" s="184"/>
      <c r="F322" s="91"/>
      <c r="G322" s="87"/>
      <c r="H322" s="92"/>
      <c r="I322" s="86"/>
      <c r="J322" s="87"/>
      <c r="K322" s="88"/>
      <c r="L322" s="91"/>
      <c r="M322" s="87"/>
      <c r="N322" s="92"/>
      <c r="O322" s="86"/>
      <c r="P322" s="87"/>
      <c r="Q322" s="88"/>
      <c r="R322" s="91"/>
      <c r="S322" s="87"/>
      <c r="T322" s="92"/>
      <c r="U322" s="91"/>
      <c r="V322" s="87"/>
      <c r="W322" s="92"/>
      <c r="X322" s="96">
        <f t="shared" si="45"/>
        <v>0</v>
      </c>
      <c r="Y322" s="89">
        <f t="shared" si="39"/>
        <v>0</v>
      </c>
      <c r="Z322" s="89">
        <f t="shared" si="46"/>
        <v>0</v>
      </c>
      <c r="AA322" s="222"/>
      <c r="AB322" s="222"/>
      <c r="AC322" s="222"/>
      <c r="AD322" s="225"/>
      <c r="AE322" s="149"/>
      <c r="AF322" s="181"/>
      <c r="AG322" s="204"/>
      <c r="AH322" s="204"/>
      <c r="AI322" s="152"/>
    </row>
    <row r="323" spans="2:35" ht="18.75" x14ac:dyDescent="0.25">
      <c r="B323" s="23" t="s">
        <v>499</v>
      </c>
      <c r="C323" s="182"/>
      <c r="D323" s="183"/>
      <c r="E323" s="184"/>
      <c r="F323" s="91"/>
      <c r="G323" s="87"/>
      <c r="H323" s="92"/>
      <c r="I323" s="86"/>
      <c r="J323" s="87"/>
      <c r="K323" s="88"/>
      <c r="L323" s="91"/>
      <c r="M323" s="87"/>
      <c r="N323" s="92"/>
      <c r="O323" s="86"/>
      <c r="P323" s="87"/>
      <c r="Q323" s="88"/>
      <c r="R323" s="91"/>
      <c r="S323" s="87"/>
      <c r="T323" s="92"/>
      <c r="U323" s="91"/>
      <c r="V323" s="87"/>
      <c r="W323" s="92"/>
      <c r="X323" s="96">
        <f t="shared" si="45"/>
        <v>0</v>
      </c>
      <c r="Y323" s="89">
        <f t="shared" si="39"/>
        <v>0</v>
      </c>
      <c r="Z323" s="89">
        <f t="shared" si="46"/>
        <v>0</v>
      </c>
      <c r="AA323" s="222"/>
      <c r="AB323" s="222"/>
      <c r="AC323" s="222"/>
      <c r="AD323" s="225"/>
      <c r="AE323" s="149"/>
      <c r="AF323" s="181"/>
      <c r="AG323" s="204"/>
      <c r="AH323" s="204"/>
      <c r="AI323" s="152"/>
    </row>
    <row r="324" spans="2:35" ht="18.75" x14ac:dyDescent="0.25">
      <c r="B324" s="23" t="s">
        <v>500</v>
      </c>
      <c r="C324" s="182"/>
      <c r="D324" s="183"/>
      <c r="E324" s="184"/>
      <c r="F324" s="91"/>
      <c r="G324" s="87"/>
      <c r="H324" s="92"/>
      <c r="I324" s="86"/>
      <c r="J324" s="87"/>
      <c r="K324" s="88"/>
      <c r="L324" s="91"/>
      <c r="M324" s="87"/>
      <c r="N324" s="92"/>
      <c r="O324" s="86"/>
      <c r="P324" s="87"/>
      <c r="Q324" s="88"/>
      <c r="R324" s="91"/>
      <c r="S324" s="87"/>
      <c r="T324" s="92"/>
      <c r="U324" s="91"/>
      <c r="V324" s="87"/>
      <c r="W324" s="92"/>
      <c r="X324" s="96">
        <f t="shared" si="45"/>
        <v>0</v>
      </c>
      <c r="Y324" s="89">
        <f t="shared" si="39"/>
        <v>0</v>
      </c>
      <c r="Z324" s="89">
        <f t="shared" si="46"/>
        <v>0</v>
      </c>
      <c r="AA324" s="222"/>
      <c r="AB324" s="222"/>
      <c r="AC324" s="222"/>
      <c r="AD324" s="225"/>
      <c r="AE324" s="149"/>
      <c r="AF324" s="181"/>
      <c r="AG324" s="204"/>
      <c r="AH324" s="204"/>
      <c r="AI324" s="152"/>
    </row>
    <row r="325" spans="2:35" ht="18.75" x14ac:dyDescent="0.25">
      <c r="B325" s="23" t="s">
        <v>501</v>
      </c>
      <c r="C325" s="182"/>
      <c r="D325" s="183"/>
      <c r="E325" s="184"/>
      <c r="F325" s="91"/>
      <c r="G325" s="87"/>
      <c r="H325" s="92"/>
      <c r="I325" s="86"/>
      <c r="J325" s="87"/>
      <c r="K325" s="88"/>
      <c r="L325" s="91"/>
      <c r="M325" s="87"/>
      <c r="N325" s="92"/>
      <c r="O325" s="86"/>
      <c r="P325" s="87"/>
      <c r="Q325" s="88"/>
      <c r="R325" s="91"/>
      <c r="S325" s="87"/>
      <c r="T325" s="92"/>
      <c r="U325" s="91"/>
      <c r="V325" s="87"/>
      <c r="W325" s="92"/>
      <c r="X325" s="96">
        <f t="shared" si="45"/>
        <v>0</v>
      </c>
      <c r="Y325" s="89">
        <f t="shared" si="39"/>
        <v>0</v>
      </c>
      <c r="Z325" s="89">
        <f t="shared" si="46"/>
        <v>0</v>
      </c>
      <c r="AA325" s="222"/>
      <c r="AB325" s="222"/>
      <c r="AC325" s="222"/>
      <c r="AD325" s="225"/>
      <c r="AE325" s="149"/>
      <c r="AF325" s="181"/>
      <c r="AG325" s="204"/>
      <c r="AH325" s="204"/>
      <c r="AI325" s="152"/>
    </row>
    <row r="326" spans="2:35" ht="19.5" thickBot="1" x14ac:dyDescent="0.3">
      <c r="B326" s="23" t="s">
        <v>502</v>
      </c>
      <c r="C326" s="182"/>
      <c r="D326" s="183"/>
      <c r="E326" s="184"/>
      <c r="F326" s="93"/>
      <c r="G326" s="94"/>
      <c r="H326" s="95"/>
      <c r="I326" s="97"/>
      <c r="J326" s="94"/>
      <c r="K326" s="98"/>
      <c r="L326" s="93"/>
      <c r="M326" s="94"/>
      <c r="N326" s="95"/>
      <c r="O326" s="97"/>
      <c r="P326" s="94"/>
      <c r="Q326" s="98"/>
      <c r="R326" s="93"/>
      <c r="S326" s="94"/>
      <c r="T326" s="95"/>
      <c r="U326" s="93"/>
      <c r="V326" s="94"/>
      <c r="W326" s="95"/>
      <c r="X326" s="96">
        <f t="shared" si="45"/>
        <v>0</v>
      </c>
      <c r="Y326" s="89">
        <f t="shared" si="39"/>
        <v>0</v>
      </c>
      <c r="Z326" s="89">
        <f t="shared" si="46"/>
        <v>0</v>
      </c>
      <c r="AA326" s="223"/>
      <c r="AB326" s="223"/>
      <c r="AC326" s="223"/>
      <c r="AD326" s="226"/>
      <c r="AE326" s="149"/>
      <c r="AF326" s="181"/>
      <c r="AG326" s="204"/>
      <c r="AH326" s="204"/>
      <c r="AI326" s="152"/>
    </row>
    <row r="327" spans="2:35" ht="18.75" x14ac:dyDescent="0.25">
      <c r="B327" s="79" t="s">
        <v>359</v>
      </c>
      <c r="C327" s="237" t="s">
        <v>3</v>
      </c>
      <c r="D327" s="238"/>
      <c r="E327" s="239"/>
      <c r="F327" s="240" t="s">
        <v>4</v>
      </c>
      <c r="G327" s="241"/>
      <c r="H327" s="242"/>
      <c r="I327" s="243" t="s">
        <v>5</v>
      </c>
      <c r="J327" s="241"/>
      <c r="K327" s="244"/>
      <c r="L327" s="237" t="s">
        <v>7</v>
      </c>
      <c r="M327" s="238"/>
      <c r="N327" s="239"/>
      <c r="O327" s="243" t="s">
        <v>8</v>
      </c>
      <c r="P327" s="241"/>
      <c r="Q327" s="244"/>
      <c r="R327" s="240" t="s">
        <v>9</v>
      </c>
      <c r="S327" s="241"/>
      <c r="T327" s="242"/>
      <c r="U327" s="240" t="s">
        <v>10</v>
      </c>
      <c r="V327" s="241"/>
      <c r="W327" s="242"/>
      <c r="X327" s="235"/>
      <c r="Y327" s="235"/>
      <c r="Z327" s="235"/>
      <c r="AA327" s="235"/>
      <c r="AB327" s="235"/>
      <c r="AC327" s="235"/>
      <c r="AD327" s="236"/>
      <c r="AE327" s="149"/>
      <c r="AF327" s="181"/>
      <c r="AG327" s="205"/>
      <c r="AH327" s="205"/>
      <c r="AI327" s="152"/>
    </row>
    <row r="328" spans="2:35" ht="18.75" x14ac:dyDescent="0.25">
      <c r="B328" s="23" t="s">
        <v>260</v>
      </c>
      <c r="C328" s="91"/>
      <c r="D328" s="87"/>
      <c r="E328" s="92"/>
      <c r="F328" s="91"/>
      <c r="G328" s="87"/>
      <c r="H328" s="92"/>
      <c r="I328" s="86"/>
      <c r="J328" s="87"/>
      <c r="K328" s="88"/>
      <c r="L328" s="91"/>
      <c r="M328" s="87"/>
      <c r="N328" s="92"/>
      <c r="O328" s="86"/>
      <c r="P328" s="87"/>
      <c r="Q328" s="88"/>
      <c r="R328" s="91"/>
      <c r="S328" s="87"/>
      <c r="T328" s="92"/>
      <c r="U328" s="91"/>
      <c r="V328" s="87"/>
      <c r="W328" s="92"/>
      <c r="X328" s="96">
        <f>C328+F328+I328+L328+O328+R328+U328</f>
        <v>0</v>
      </c>
      <c r="Y328" s="89">
        <f t="shared" si="39"/>
        <v>0</v>
      </c>
      <c r="Z328" s="89">
        <f>E328+H328+K328+N328+Q328+T328+W328</f>
        <v>0</v>
      </c>
      <c r="AA328" s="221">
        <f>SUM(X328:X338)</f>
        <v>3</v>
      </c>
      <c r="AB328" s="221">
        <f>SUM(Y328:Y338)</f>
        <v>2</v>
      </c>
      <c r="AC328" s="221">
        <f>SUM(Z328:Z338)</f>
        <v>0</v>
      </c>
      <c r="AD328" s="224">
        <f>AA328+AC328</f>
        <v>3</v>
      </c>
      <c r="AE328" s="149"/>
      <c r="AF328" s="181"/>
      <c r="AG328" s="204"/>
      <c r="AH328" s="204"/>
      <c r="AI328" s="152"/>
    </row>
    <row r="329" spans="2:35" ht="18.75" x14ac:dyDescent="0.25">
      <c r="B329" s="23" t="s">
        <v>503</v>
      </c>
      <c r="C329" s="91">
        <v>1</v>
      </c>
      <c r="D329" s="87"/>
      <c r="E329" s="92"/>
      <c r="F329" s="91"/>
      <c r="G329" s="87"/>
      <c r="H329" s="92"/>
      <c r="I329" s="86"/>
      <c r="J329" s="87"/>
      <c r="K329" s="88"/>
      <c r="L329" s="91"/>
      <c r="M329" s="87"/>
      <c r="N329" s="92"/>
      <c r="O329" s="86"/>
      <c r="P329" s="87"/>
      <c r="Q329" s="88"/>
      <c r="R329" s="91"/>
      <c r="S329" s="87"/>
      <c r="T329" s="92"/>
      <c r="U329" s="91"/>
      <c r="V329" s="87"/>
      <c r="W329" s="92"/>
      <c r="X329" s="96">
        <f t="shared" ref="X329:X338" si="47">C329+F329+I329+L329+O329+R329+U329</f>
        <v>1</v>
      </c>
      <c r="Y329" s="89">
        <f t="shared" si="39"/>
        <v>0</v>
      </c>
      <c r="Z329" s="89">
        <f t="shared" ref="Z329:Z338" si="48">E329+H329+K329+N329+Q329+T329+W329</f>
        <v>0</v>
      </c>
      <c r="AA329" s="222"/>
      <c r="AB329" s="222"/>
      <c r="AC329" s="222"/>
      <c r="AD329" s="225"/>
      <c r="AE329" s="149"/>
      <c r="AF329" s="181"/>
      <c r="AG329" s="204"/>
      <c r="AH329" s="204"/>
      <c r="AI329" s="152"/>
    </row>
    <row r="330" spans="2:35" ht="18.75" x14ac:dyDescent="0.25">
      <c r="B330" s="23" t="s">
        <v>504</v>
      </c>
      <c r="C330" s="91"/>
      <c r="D330" s="87"/>
      <c r="E330" s="92"/>
      <c r="F330" s="91"/>
      <c r="G330" s="87"/>
      <c r="H330" s="92"/>
      <c r="I330" s="86"/>
      <c r="J330" s="87"/>
      <c r="K330" s="88"/>
      <c r="L330" s="91"/>
      <c r="M330" s="87"/>
      <c r="N330" s="92"/>
      <c r="O330" s="86"/>
      <c r="P330" s="87"/>
      <c r="Q330" s="88"/>
      <c r="R330" s="91"/>
      <c r="S330" s="87"/>
      <c r="T330" s="92"/>
      <c r="U330" s="91"/>
      <c r="V330" s="87"/>
      <c r="W330" s="92"/>
      <c r="X330" s="96">
        <f t="shared" si="47"/>
        <v>0</v>
      </c>
      <c r="Y330" s="89">
        <f t="shared" si="39"/>
        <v>0</v>
      </c>
      <c r="Z330" s="89">
        <f t="shared" si="48"/>
        <v>0</v>
      </c>
      <c r="AA330" s="222"/>
      <c r="AB330" s="222"/>
      <c r="AC330" s="222"/>
      <c r="AD330" s="225"/>
      <c r="AE330" s="149"/>
      <c r="AF330" s="181"/>
      <c r="AG330" s="204"/>
      <c r="AH330" s="204"/>
      <c r="AI330" s="152"/>
    </row>
    <row r="331" spans="2:35" ht="18.75" x14ac:dyDescent="0.25">
      <c r="B331" s="23" t="s">
        <v>505</v>
      </c>
      <c r="C331" s="91"/>
      <c r="D331" s="87"/>
      <c r="E331" s="92"/>
      <c r="F331" s="91"/>
      <c r="G331" s="87"/>
      <c r="H331" s="92"/>
      <c r="I331" s="86"/>
      <c r="J331" s="87"/>
      <c r="K331" s="88"/>
      <c r="L331" s="91"/>
      <c r="M331" s="87"/>
      <c r="N331" s="92"/>
      <c r="O331" s="86"/>
      <c r="P331" s="87"/>
      <c r="Q331" s="88"/>
      <c r="R331" s="91"/>
      <c r="S331" s="87"/>
      <c r="T331" s="92"/>
      <c r="U331" s="91"/>
      <c r="V331" s="87"/>
      <c r="W331" s="92"/>
      <c r="X331" s="96">
        <f t="shared" si="47"/>
        <v>0</v>
      </c>
      <c r="Y331" s="89">
        <f t="shared" si="39"/>
        <v>0</v>
      </c>
      <c r="Z331" s="89">
        <f t="shared" si="48"/>
        <v>0</v>
      </c>
      <c r="AA331" s="222"/>
      <c r="AB331" s="222"/>
      <c r="AC331" s="222"/>
      <c r="AD331" s="225"/>
      <c r="AE331" s="149"/>
      <c r="AF331" s="181"/>
      <c r="AG331" s="204"/>
      <c r="AH331" s="204"/>
      <c r="AI331" s="152"/>
    </row>
    <row r="332" spans="2:35" ht="18.75" x14ac:dyDescent="0.25">
      <c r="B332" s="23" t="s">
        <v>506</v>
      </c>
      <c r="C332" s="91"/>
      <c r="D332" s="87"/>
      <c r="E332" s="92"/>
      <c r="F332" s="91"/>
      <c r="G332" s="87"/>
      <c r="H332" s="92"/>
      <c r="I332" s="86"/>
      <c r="J332" s="87"/>
      <c r="K332" s="88"/>
      <c r="L332" s="91"/>
      <c r="M332" s="87"/>
      <c r="N332" s="92"/>
      <c r="O332" s="86"/>
      <c r="P332" s="87"/>
      <c r="Q332" s="88"/>
      <c r="R332" s="91"/>
      <c r="S332" s="87"/>
      <c r="T332" s="92"/>
      <c r="U332" s="91"/>
      <c r="V332" s="87"/>
      <c r="W332" s="92"/>
      <c r="X332" s="96">
        <f t="shared" si="47"/>
        <v>0</v>
      </c>
      <c r="Y332" s="89">
        <f t="shared" si="39"/>
        <v>0</v>
      </c>
      <c r="Z332" s="89">
        <f t="shared" si="48"/>
        <v>0</v>
      </c>
      <c r="AA332" s="222"/>
      <c r="AB332" s="222"/>
      <c r="AC332" s="222"/>
      <c r="AD332" s="225"/>
      <c r="AE332" s="149"/>
      <c r="AF332" s="181"/>
      <c r="AG332" s="204"/>
      <c r="AH332" s="204"/>
      <c r="AI332" s="152"/>
    </row>
    <row r="333" spans="2:35" ht="18.75" x14ac:dyDescent="0.25">
      <c r="B333" s="23" t="s">
        <v>507</v>
      </c>
      <c r="C333" s="91"/>
      <c r="D333" s="87"/>
      <c r="E333" s="92"/>
      <c r="F333" s="91"/>
      <c r="G333" s="87"/>
      <c r="H333" s="92"/>
      <c r="I333" s="86"/>
      <c r="J333" s="87"/>
      <c r="K333" s="88"/>
      <c r="L333" s="91"/>
      <c r="M333" s="87"/>
      <c r="N333" s="92"/>
      <c r="O333" s="86"/>
      <c r="P333" s="87"/>
      <c r="Q333" s="88"/>
      <c r="R333" s="91"/>
      <c r="S333" s="87"/>
      <c r="T333" s="92"/>
      <c r="U333" s="91"/>
      <c r="V333" s="87"/>
      <c r="W333" s="92"/>
      <c r="X333" s="96">
        <f t="shared" si="47"/>
        <v>0</v>
      </c>
      <c r="Y333" s="89">
        <f t="shared" si="39"/>
        <v>0</v>
      </c>
      <c r="Z333" s="89">
        <f t="shared" si="48"/>
        <v>0</v>
      </c>
      <c r="AA333" s="222"/>
      <c r="AB333" s="222"/>
      <c r="AC333" s="222"/>
      <c r="AD333" s="225"/>
      <c r="AE333" s="149"/>
      <c r="AF333" s="181"/>
      <c r="AG333" s="204"/>
      <c r="AH333" s="204"/>
      <c r="AI333" s="152"/>
    </row>
    <row r="334" spans="2:35" ht="18.75" x14ac:dyDescent="0.25">
      <c r="B334" s="23" t="s">
        <v>508</v>
      </c>
      <c r="C334" s="91"/>
      <c r="D334" s="87"/>
      <c r="E334" s="92"/>
      <c r="F334" s="91"/>
      <c r="G334" s="87"/>
      <c r="H334" s="92"/>
      <c r="I334" s="86"/>
      <c r="J334" s="87"/>
      <c r="K334" s="88"/>
      <c r="L334" s="91"/>
      <c r="M334" s="87"/>
      <c r="N334" s="92"/>
      <c r="O334" s="86"/>
      <c r="P334" s="87"/>
      <c r="Q334" s="88"/>
      <c r="R334" s="91"/>
      <c r="S334" s="87"/>
      <c r="T334" s="92"/>
      <c r="U334" s="91"/>
      <c r="V334" s="87"/>
      <c r="W334" s="92"/>
      <c r="X334" s="96">
        <f t="shared" si="47"/>
        <v>0</v>
      </c>
      <c r="Y334" s="89">
        <f t="shared" si="39"/>
        <v>0</v>
      </c>
      <c r="Z334" s="89">
        <f t="shared" si="48"/>
        <v>0</v>
      </c>
      <c r="AA334" s="222"/>
      <c r="AB334" s="222"/>
      <c r="AC334" s="222"/>
      <c r="AD334" s="225"/>
      <c r="AE334" s="149"/>
      <c r="AF334" s="181"/>
      <c r="AG334" s="204"/>
      <c r="AH334" s="204"/>
      <c r="AI334" s="152"/>
    </row>
    <row r="335" spans="2:35" ht="18.75" x14ac:dyDescent="0.25">
      <c r="B335" s="23" t="s">
        <v>509</v>
      </c>
      <c r="C335" s="91"/>
      <c r="D335" s="87"/>
      <c r="E335" s="92"/>
      <c r="F335" s="91"/>
      <c r="G335" s="87"/>
      <c r="H335" s="92"/>
      <c r="I335" s="86"/>
      <c r="J335" s="87"/>
      <c r="K335" s="88"/>
      <c r="L335" s="91"/>
      <c r="M335" s="87"/>
      <c r="N335" s="92"/>
      <c r="O335" s="86"/>
      <c r="P335" s="87"/>
      <c r="Q335" s="88"/>
      <c r="R335" s="91"/>
      <c r="S335" s="87"/>
      <c r="T335" s="92"/>
      <c r="U335" s="91"/>
      <c r="V335" s="87"/>
      <c r="W335" s="92"/>
      <c r="X335" s="96">
        <f t="shared" si="47"/>
        <v>0</v>
      </c>
      <c r="Y335" s="89">
        <f t="shared" si="39"/>
        <v>0</v>
      </c>
      <c r="Z335" s="89">
        <f t="shared" si="48"/>
        <v>0</v>
      </c>
      <c r="AA335" s="222"/>
      <c r="AB335" s="222"/>
      <c r="AC335" s="222"/>
      <c r="AD335" s="225"/>
      <c r="AE335" s="149"/>
      <c r="AF335" s="181"/>
      <c r="AG335" s="204"/>
      <c r="AH335" s="204"/>
      <c r="AI335" s="152"/>
    </row>
    <row r="336" spans="2:35" ht="18.75" x14ac:dyDescent="0.25">
      <c r="B336" s="23" t="s">
        <v>510</v>
      </c>
      <c r="C336" s="91"/>
      <c r="D336" s="87"/>
      <c r="E336" s="92"/>
      <c r="F336" s="91"/>
      <c r="G336" s="87"/>
      <c r="H336" s="92"/>
      <c r="I336" s="86"/>
      <c r="J336" s="87"/>
      <c r="K336" s="88"/>
      <c r="L336" s="91"/>
      <c r="M336" s="87"/>
      <c r="N336" s="92"/>
      <c r="O336" s="86"/>
      <c r="P336" s="87"/>
      <c r="Q336" s="88"/>
      <c r="R336" s="91"/>
      <c r="S336" s="87"/>
      <c r="T336" s="92"/>
      <c r="U336" s="91"/>
      <c r="V336" s="87"/>
      <c r="W336" s="92"/>
      <c r="X336" s="96">
        <f t="shared" si="47"/>
        <v>0</v>
      </c>
      <c r="Y336" s="89">
        <f t="shared" si="39"/>
        <v>0</v>
      </c>
      <c r="Z336" s="89">
        <f t="shared" si="48"/>
        <v>0</v>
      </c>
      <c r="AA336" s="222"/>
      <c r="AB336" s="222"/>
      <c r="AC336" s="222"/>
      <c r="AD336" s="225"/>
      <c r="AE336" s="149"/>
      <c r="AF336" s="181"/>
      <c r="AG336" s="204"/>
      <c r="AH336" s="204"/>
      <c r="AI336" s="152"/>
    </row>
    <row r="337" spans="2:35" ht="18.75" x14ac:dyDescent="0.25">
      <c r="B337" s="23" t="s">
        <v>511</v>
      </c>
      <c r="C337" s="91">
        <v>1</v>
      </c>
      <c r="D337" s="87">
        <v>1</v>
      </c>
      <c r="E337" s="92"/>
      <c r="F337" s="91">
        <v>1</v>
      </c>
      <c r="G337" s="87"/>
      <c r="H337" s="92"/>
      <c r="I337" s="86"/>
      <c r="J337" s="87"/>
      <c r="K337" s="88"/>
      <c r="L337" s="91"/>
      <c r="M337" s="87"/>
      <c r="N337" s="92"/>
      <c r="O337" s="86"/>
      <c r="P337" s="87"/>
      <c r="Q337" s="88"/>
      <c r="R337" s="91"/>
      <c r="S337" s="87"/>
      <c r="T337" s="92"/>
      <c r="U337" s="91"/>
      <c r="V337" s="87"/>
      <c r="W337" s="92"/>
      <c r="X337" s="96">
        <f t="shared" si="47"/>
        <v>2</v>
      </c>
      <c r="Y337" s="89">
        <f t="shared" si="39"/>
        <v>2</v>
      </c>
      <c r="Z337" s="89">
        <f t="shared" si="48"/>
        <v>0</v>
      </c>
      <c r="AA337" s="222"/>
      <c r="AB337" s="222"/>
      <c r="AC337" s="222"/>
      <c r="AD337" s="225"/>
      <c r="AE337" s="149"/>
      <c r="AF337" s="181" t="s">
        <v>674</v>
      </c>
      <c r="AG337" s="204"/>
      <c r="AH337" s="204" t="s">
        <v>687</v>
      </c>
      <c r="AI337" s="152"/>
    </row>
    <row r="338" spans="2:35" ht="19.5" thickBot="1" x14ac:dyDescent="0.3">
      <c r="B338" s="23" t="s">
        <v>673</v>
      </c>
      <c r="C338" s="93"/>
      <c r="D338" s="94"/>
      <c r="E338" s="95"/>
      <c r="F338" s="93"/>
      <c r="G338" s="94"/>
      <c r="H338" s="95"/>
      <c r="I338" s="97"/>
      <c r="J338" s="94"/>
      <c r="K338" s="98"/>
      <c r="L338" s="93"/>
      <c r="M338" s="94"/>
      <c r="N338" s="95"/>
      <c r="O338" s="97"/>
      <c r="P338" s="94"/>
      <c r="Q338" s="98"/>
      <c r="R338" s="93"/>
      <c r="S338" s="94"/>
      <c r="T338" s="95"/>
      <c r="U338" s="93"/>
      <c r="V338" s="94"/>
      <c r="W338" s="95"/>
      <c r="X338" s="96">
        <f t="shared" si="47"/>
        <v>0</v>
      </c>
      <c r="Y338" s="89">
        <f t="shared" si="39"/>
        <v>0</v>
      </c>
      <c r="Z338" s="89">
        <f t="shared" si="48"/>
        <v>0</v>
      </c>
      <c r="AA338" s="223"/>
      <c r="AB338" s="223"/>
      <c r="AC338" s="223"/>
      <c r="AD338" s="226"/>
      <c r="AE338" s="149"/>
      <c r="AF338" s="181"/>
      <c r="AG338" s="204"/>
      <c r="AH338" s="204"/>
      <c r="AI338" s="152"/>
    </row>
    <row r="339" spans="2:35" ht="18.75" x14ac:dyDescent="0.25">
      <c r="B339" s="79" t="s">
        <v>360</v>
      </c>
      <c r="C339" s="227" t="s">
        <v>3</v>
      </c>
      <c r="D339" s="228"/>
      <c r="E339" s="229"/>
      <c r="F339" s="230" t="s">
        <v>4</v>
      </c>
      <c r="G339" s="231"/>
      <c r="H339" s="232"/>
      <c r="I339" s="233" t="s">
        <v>5</v>
      </c>
      <c r="J339" s="231"/>
      <c r="K339" s="234"/>
      <c r="L339" s="227" t="s">
        <v>7</v>
      </c>
      <c r="M339" s="228"/>
      <c r="N339" s="229"/>
      <c r="O339" s="233" t="s">
        <v>8</v>
      </c>
      <c r="P339" s="231"/>
      <c r="Q339" s="234"/>
      <c r="R339" s="230" t="s">
        <v>9</v>
      </c>
      <c r="S339" s="231"/>
      <c r="T339" s="232"/>
      <c r="U339" s="230" t="s">
        <v>10</v>
      </c>
      <c r="V339" s="231"/>
      <c r="W339" s="232"/>
      <c r="X339" s="235"/>
      <c r="Y339" s="235"/>
      <c r="Z339" s="235"/>
      <c r="AA339" s="235"/>
      <c r="AB339" s="235"/>
      <c r="AC339" s="235"/>
      <c r="AD339" s="236"/>
      <c r="AE339" s="149"/>
      <c r="AF339" s="152"/>
      <c r="AG339" s="205"/>
      <c r="AH339" s="205"/>
      <c r="AI339" s="152"/>
    </row>
    <row r="340" spans="2:35" ht="18.75" x14ac:dyDescent="0.25">
      <c r="B340" s="23" t="s">
        <v>319</v>
      </c>
      <c r="C340" s="91">
        <v>1</v>
      </c>
      <c r="D340" s="87">
        <v>1</v>
      </c>
      <c r="E340" s="92">
        <v>1</v>
      </c>
      <c r="F340" s="182"/>
      <c r="G340" s="183"/>
      <c r="H340" s="184"/>
      <c r="I340" s="86"/>
      <c r="J340" s="87"/>
      <c r="K340" s="88"/>
      <c r="L340" s="91"/>
      <c r="M340" s="87"/>
      <c r="N340" s="92"/>
      <c r="O340" s="86"/>
      <c r="P340" s="87"/>
      <c r="Q340" s="88"/>
      <c r="R340" s="91"/>
      <c r="S340" s="87"/>
      <c r="T340" s="92"/>
      <c r="U340" s="91"/>
      <c r="V340" s="87"/>
      <c r="W340" s="92"/>
      <c r="X340" s="96">
        <f>C340+F340+I340+L340+O340+R340+U340</f>
        <v>1</v>
      </c>
      <c r="Y340" s="89">
        <f t="shared" si="39"/>
        <v>2</v>
      </c>
      <c r="Z340" s="89">
        <f>E340+H340+K340+N340+Q340+T340+W340</f>
        <v>1</v>
      </c>
      <c r="AA340" s="221">
        <f>SUM(X340:X350)</f>
        <v>3</v>
      </c>
      <c r="AB340" s="221">
        <f>SUM(Y340:Y350)</f>
        <v>4</v>
      </c>
      <c r="AC340" s="221">
        <f>SUM(Z340:Z350)</f>
        <v>1</v>
      </c>
      <c r="AD340" s="224">
        <f>AA340+AC340</f>
        <v>4</v>
      </c>
      <c r="AE340" s="149"/>
      <c r="AF340" s="181" t="s">
        <v>279</v>
      </c>
      <c r="AG340" s="204" t="s">
        <v>675</v>
      </c>
      <c r="AH340" s="204"/>
      <c r="AI340" s="152"/>
    </row>
    <row r="341" spans="2:35" ht="18.75" x14ac:dyDescent="0.25">
      <c r="B341" s="23" t="s">
        <v>512</v>
      </c>
      <c r="C341" s="91">
        <v>1</v>
      </c>
      <c r="D341" s="87">
        <v>1</v>
      </c>
      <c r="E341" s="92"/>
      <c r="F341" s="182"/>
      <c r="G341" s="183"/>
      <c r="H341" s="184"/>
      <c r="I341" s="86"/>
      <c r="J341" s="87"/>
      <c r="K341" s="88"/>
      <c r="L341" s="91"/>
      <c r="M341" s="87"/>
      <c r="N341" s="92"/>
      <c r="O341" s="86"/>
      <c r="P341" s="87"/>
      <c r="Q341" s="88"/>
      <c r="R341" s="91"/>
      <c r="S341" s="87"/>
      <c r="T341" s="92"/>
      <c r="U341" s="91"/>
      <c r="V341" s="87"/>
      <c r="W341" s="92"/>
      <c r="X341" s="96">
        <f t="shared" ref="X341:X350" si="49">C341+F341+I341+L341+O341+R341+U341</f>
        <v>1</v>
      </c>
      <c r="Y341" s="89">
        <f t="shared" si="39"/>
        <v>2</v>
      </c>
      <c r="Z341" s="89">
        <f t="shared" ref="Z341:Z350" si="50">E341+H341+K341+N341+Q341+T341+W341</f>
        <v>0</v>
      </c>
      <c r="AA341" s="222"/>
      <c r="AB341" s="222"/>
      <c r="AC341" s="222"/>
      <c r="AD341" s="225"/>
      <c r="AE341" s="149"/>
      <c r="AF341" s="181" t="s">
        <v>279</v>
      </c>
      <c r="AG341" s="204" t="s">
        <v>675</v>
      </c>
      <c r="AH341" s="204"/>
      <c r="AI341" s="152"/>
    </row>
    <row r="342" spans="2:35" ht="18.75" x14ac:dyDescent="0.25">
      <c r="B342" s="23" t="s">
        <v>513</v>
      </c>
      <c r="C342" s="91"/>
      <c r="D342" s="87"/>
      <c r="E342" s="92"/>
      <c r="F342" s="182"/>
      <c r="G342" s="183"/>
      <c r="H342" s="184"/>
      <c r="I342" s="86"/>
      <c r="J342" s="87"/>
      <c r="K342" s="88"/>
      <c r="L342" s="91"/>
      <c r="M342" s="87"/>
      <c r="N342" s="92"/>
      <c r="O342" s="86"/>
      <c r="P342" s="87"/>
      <c r="Q342" s="88"/>
      <c r="R342" s="91"/>
      <c r="S342" s="87"/>
      <c r="T342" s="92"/>
      <c r="U342" s="91"/>
      <c r="V342" s="87"/>
      <c r="W342" s="92"/>
      <c r="X342" s="96">
        <f t="shared" si="49"/>
        <v>0</v>
      </c>
      <c r="Y342" s="89">
        <f t="shared" si="39"/>
        <v>0</v>
      </c>
      <c r="Z342" s="89">
        <f t="shared" si="50"/>
        <v>0</v>
      </c>
      <c r="AA342" s="222"/>
      <c r="AB342" s="222"/>
      <c r="AC342" s="222"/>
      <c r="AD342" s="225"/>
      <c r="AE342" s="149"/>
      <c r="AF342" s="181"/>
      <c r="AG342" s="204"/>
      <c r="AH342" s="204"/>
      <c r="AI342" s="152"/>
    </row>
    <row r="343" spans="2:35" ht="18.75" x14ac:dyDescent="0.25">
      <c r="B343" s="23" t="s">
        <v>514</v>
      </c>
      <c r="C343" s="91"/>
      <c r="D343" s="87"/>
      <c r="E343" s="92"/>
      <c r="F343" s="182"/>
      <c r="G343" s="183"/>
      <c r="H343" s="184"/>
      <c r="I343" s="86"/>
      <c r="J343" s="87"/>
      <c r="K343" s="88"/>
      <c r="L343" s="91"/>
      <c r="M343" s="87"/>
      <c r="N343" s="92"/>
      <c r="O343" s="86"/>
      <c r="P343" s="87"/>
      <c r="Q343" s="88"/>
      <c r="R343" s="91"/>
      <c r="S343" s="87"/>
      <c r="T343" s="92"/>
      <c r="U343" s="91"/>
      <c r="V343" s="87"/>
      <c r="W343" s="92"/>
      <c r="X343" s="96">
        <f t="shared" si="49"/>
        <v>0</v>
      </c>
      <c r="Y343" s="89">
        <f t="shared" si="39"/>
        <v>0</v>
      </c>
      <c r="Z343" s="89">
        <f t="shared" si="50"/>
        <v>0</v>
      </c>
      <c r="AA343" s="222"/>
      <c r="AB343" s="222"/>
      <c r="AC343" s="222"/>
      <c r="AD343" s="225"/>
      <c r="AE343" s="149"/>
      <c r="AF343" s="181"/>
      <c r="AG343" s="204"/>
      <c r="AH343" s="204"/>
      <c r="AI343" s="152"/>
    </row>
    <row r="344" spans="2:35" ht="18.75" x14ac:dyDescent="0.25">
      <c r="B344" s="23" t="s">
        <v>515</v>
      </c>
      <c r="C344" s="91"/>
      <c r="D344" s="87"/>
      <c r="E344" s="92"/>
      <c r="F344" s="182"/>
      <c r="G344" s="183"/>
      <c r="H344" s="184"/>
      <c r="I344" s="86"/>
      <c r="J344" s="87"/>
      <c r="K344" s="88"/>
      <c r="L344" s="91"/>
      <c r="M344" s="87"/>
      <c r="N344" s="92"/>
      <c r="O344" s="86"/>
      <c r="P344" s="87"/>
      <c r="Q344" s="88"/>
      <c r="R344" s="91"/>
      <c r="S344" s="87"/>
      <c r="T344" s="92"/>
      <c r="U344" s="91"/>
      <c r="V344" s="87"/>
      <c r="W344" s="92"/>
      <c r="X344" s="96">
        <f t="shared" si="49"/>
        <v>0</v>
      </c>
      <c r="Y344" s="89">
        <f t="shared" si="39"/>
        <v>0</v>
      </c>
      <c r="Z344" s="89">
        <f t="shared" si="50"/>
        <v>0</v>
      </c>
      <c r="AA344" s="222"/>
      <c r="AB344" s="222"/>
      <c r="AC344" s="222"/>
      <c r="AD344" s="225"/>
      <c r="AE344" s="149"/>
      <c r="AF344" s="181"/>
      <c r="AG344" s="204"/>
      <c r="AH344" s="204"/>
      <c r="AI344" s="152"/>
    </row>
    <row r="345" spans="2:35" ht="18.75" x14ac:dyDescent="0.25">
      <c r="B345" s="23" t="s">
        <v>516</v>
      </c>
      <c r="C345" s="91"/>
      <c r="D345" s="87"/>
      <c r="E345" s="92"/>
      <c r="F345" s="182"/>
      <c r="G345" s="183"/>
      <c r="H345" s="184"/>
      <c r="I345" s="86"/>
      <c r="J345" s="87"/>
      <c r="K345" s="88"/>
      <c r="L345" s="91"/>
      <c r="M345" s="87"/>
      <c r="N345" s="92"/>
      <c r="O345" s="86"/>
      <c r="P345" s="87"/>
      <c r="Q345" s="88"/>
      <c r="R345" s="91"/>
      <c r="S345" s="87"/>
      <c r="T345" s="92"/>
      <c r="U345" s="91"/>
      <c r="V345" s="87"/>
      <c r="W345" s="92"/>
      <c r="X345" s="96">
        <f t="shared" si="49"/>
        <v>0</v>
      </c>
      <c r="Y345" s="89">
        <f t="shared" si="39"/>
        <v>0</v>
      </c>
      <c r="Z345" s="89">
        <f t="shared" si="50"/>
        <v>0</v>
      </c>
      <c r="AA345" s="222"/>
      <c r="AB345" s="222"/>
      <c r="AC345" s="222"/>
      <c r="AD345" s="225"/>
      <c r="AE345" s="149"/>
      <c r="AF345" s="181"/>
      <c r="AG345" s="204"/>
      <c r="AH345" s="204"/>
      <c r="AI345" s="152"/>
    </row>
    <row r="346" spans="2:35" ht="18.75" x14ac:dyDescent="0.25">
      <c r="B346" s="23" t="s">
        <v>517</v>
      </c>
      <c r="C346" s="91">
        <v>1</v>
      </c>
      <c r="D346" s="87"/>
      <c r="E346" s="92"/>
      <c r="F346" s="182"/>
      <c r="G346" s="183"/>
      <c r="H346" s="184"/>
      <c r="I346" s="86"/>
      <c r="J346" s="87"/>
      <c r="K346" s="88"/>
      <c r="L346" s="91"/>
      <c r="M346" s="87"/>
      <c r="N346" s="92"/>
      <c r="O346" s="86"/>
      <c r="P346" s="87"/>
      <c r="Q346" s="88"/>
      <c r="R346" s="91"/>
      <c r="S346" s="87"/>
      <c r="T346" s="92"/>
      <c r="U346" s="91"/>
      <c r="V346" s="87"/>
      <c r="W346" s="92"/>
      <c r="X346" s="96">
        <f t="shared" si="49"/>
        <v>1</v>
      </c>
      <c r="Y346" s="89">
        <f t="shared" si="39"/>
        <v>0</v>
      </c>
      <c r="Z346" s="89">
        <f t="shared" si="50"/>
        <v>0</v>
      </c>
      <c r="AA346" s="222"/>
      <c r="AB346" s="222"/>
      <c r="AC346" s="222"/>
      <c r="AD346" s="225"/>
      <c r="AE346" s="149"/>
      <c r="AF346" s="181"/>
      <c r="AG346" s="204"/>
      <c r="AH346" s="204"/>
      <c r="AI346" s="152"/>
    </row>
    <row r="347" spans="2:35" ht="18.75" x14ac:dyDescent="0.25">
      <c r="B347" s="23" t="s">
        <v>188</v>
      </c>
      <c r="C347" s="91"/>
      <c r="D347" s="87"/>
      <c r="E347" s="92"/>
      <c r="F347" s="182"/>
      <c r="G347" s="183"/>
      <c r="H347" s="184"/>
      <c r="I347" s="86"/>
      <c r="J347" s="87"/>
      <c r="K347" s="88"/>
      <c r="L347" s="91"/>
      <c r="M347" s="87"/>
      <c r="N347" s="92"/>
      <c r="O347" s="86"/>
      <c r="P347" s="87"/>
      <c r="Q347" s="88"/>
      <c r="R347" s="91"/>
      <c r="S347" s="87"/>
      <c r="T347" s="92"/>
      <c r="U347" s="91"/>
      <c r="V347" s="87"/>
      <c r="W347" s="92"/>
      <c r="X347" s="96">
        <f t="shared" si="49"/>
        <v>0</v>
      </c>
      <c r="Y347" s="89">
        <f t="shared" si="39"/>
        <v>0</v>
      </c>
      <c r="Z347" s="89">
        <f t="shared" si="50"/>
        <v>0</v>
      </c>
      <c r="AA347" s="222"/>
      <c r="AB347" s="222"/>
      <c r="AC347" s="222"/>
      <c r="AD347" s="225"/>
      <c r="AE347" s="149"/>
      <c r="AF347" s="181"/>
      <c r="AG347" s="204"/>
      <c r="AH347" s="204"/>
      <c r="AI347" s="152"/>
    </row>
    <row r="348" spans="2:35" ht="18.75" x14ac:dyDescent="0.25">
      <c r="B348" s="23" t="s">
        <v>518</v>
      </c>
      <c r="C348" s="91"/>
      <c r="D348" s="87"/>
      <c r="E348" s="92"/>
      <c r="F348" s="182"/>
      <c r="G348" s="183"/>
      <c r="H348" s="184"/>
      <c r="I348" s="86"/>
      <c r="J348" s="87"/>
      <c r="K348" s="88"/>
      <c r="L348" s="91"/>
      <c r="M348" s="87"/>
      <c r="N348" s="92"/>
      <c r="O348" s="86"/>
      <c r="P348" s="87"/>
      <c r="Q348" s="88"/>
      <c r="R348" s="91"/>
      <c r="S348" s="87"/>
      <c r="T348" s="92"/>
      <c r="U348" s="91"/>
      <c r="V348" s="87"/>
      <c r="W348" s="92"/>
      <c r="X348" s="96">
        <f t="shared" si="49"/>
        <v>0</v>
      </c>
      <c r="Y348" s="89">
        <f t="shared" si="39"/>
        <v>0</v>
      </c>
      <c r="Z348" s="89">
        <f t="shared" si="50"/>
        <v>0</v>
      </c>
      <c r="AA348" s="222"/>
      <c r="AB348" s="222"/>
      <c r="AC348" s="222"/>
      <c r="AD348" s="225"/>
      <c r="AE348" s="149"/>
      <c r="AF348" s="181"/>
      <c r="AG348" s="204"/>
      <c r="AH348" s="204"/>
      <c r="AI348" s="152"/>
    </row>
    <row r="349" spans="2:35" ht="18.75" x14ac:dyDescent="0.25">
      <c r="B349" s="23" t="s">
        <v>519</v>
      </c>
      <c r="C349" s="91"/>
      <c r="D349" s="87"/>
      <c r="E349" s="92"/>
      <c r="F349" s="182"/>
      <c r="G349" s="183"/>
      <c r="H349" s="184"/>
      <c r="I349" s="86"/>
      <c r="J349" s="87"/>
      <c r="K349" s="88"/>
      <c r="L349" s="91"/>
      <c r="M349" s="87"/>
      <c r="N349" s="92"/>
      <c r="O349" s="86"/>
      <c r="P349" s="87"/>
      <c r="Q349" s="88"/>
      <c r="R349" s="91"/>
      <c r="S349" s="87"/>
      <c r="T349" s="92"/>
      <c r="U349" s="91"/>
      <c r="V349" s="87"/>
      <c r="W349" s="92"/>
      <c r="X349" s="96">
        <f t="shared" si="49"/>
        <v>0</v>
      </c>
      <c r="Y349" s="89">
        <f t="shared" si="39"/>
        <v>0</v>
      </c>
      <c r="Z349" s="89">
        <f t="shared" si="50"/>
        <v>0</v>
      </c>
      <c r="AA349" s="222"/>
      <c r="AB349" s="222"/>
      <c r="AC349" s="222"/>
      <c r="AD349" s="225"/>
      <c r="AE349" s="149"/>
      <c r="AF349" s="181"/>
      <c r="AG349" s="204"/>
      <c r="AH349" s="204"/>
      <c r="AI349" s="152"/>
    </row>
    <row r="350" spans="2:35" ht="19.5" thickBot="1" x14ac:dyDescent="0.3">
      <c r="B350" s="23" t="s">
        <v>520</v>
      </c>
      <c r="C350" s="91"/>
      <c r="D350" s="87"/>
      <c r="E350" s="92"/>
      <c r="F350" s="182"/>
      <c r="G350" s="183"/>
      <c r="H350" s="184"/>
      <c r="I350" s="86"/>
      <c r="J350" s="87"/>
      <c r="K350" s="88"/>
      <c r="L350" s="91"/>
      <c r="M350" s="87"/>
      <c r="N350" s="92"/>
      <c r="O350" s="86"/>
      <c r="P350" s="87"/>
      <c r="Q350" s="88"/>
      <c r="R350" s="91"/>
      <c r="S350" s="87"/>
      <c r="T350" s="92"/>
      <c r="U350" s="91"/>
      <c r="V350" s="87"/>
      <c r="W350" s="92"/>
      <c r="X350" s="96">
        <f t="shared" si="49"/>
        <v>0</v>
      </c>
      <c r="Y350" s="89">
        <f t="shared" si="39"/>
        <v>0</v>
      </c>
      <c r="Z350" s="89">
        <f t="shared" si="50"/>
        <v>0</v>
      </c>
      <c r="AA350" s="223"/>
      <c r="AB350" s="223"/>
      <c r="AC350" s="223"/>
      <c r="AD350" s="226"/>
      <c r="AE350" s="149"/>
      <c r="AF350" s="181"/>
      <c r="AG350" s="204"/>
      <c r="AH350" s="204"/>
      <c r="AI350" s="152"/>
    </row>
    <row r="351" spans="2:35" ht="18.75" x14ac:dyDescent="0.25">
      <c r="B351" s="261" t="s">
        <v>22</v>
      </c>
      <c r="C351" s="247" t="s">
        <v>30</v>
      </c>
      <c r="D351" s="249" t="s">
        <v>31</v>
      </c>
      <c r="E351" s="245" t="s">
        <v>113</v>
      </c>
      <c r="F351" s="247" t="s">
        <v>30</v>
      </c>
      <c r="G351" s="249" t="s">
        <v>31</v>
      </c>
      <c r="H351" s="245" t="s">
        <v>113</v>
      </c>
      <c r="I351" s="259" t="s">
        <v>30</v>
      </c>
      <c r="J351" s="249" t="s">
        <v>31</v>
      </c>
      <c r="K351" s="257" t="s">
        <v>113</v>
      </c>
      <c r="L351" s="247" t="s">
        <v>30</v>
      </c>
      <c r="M351" s="249" t="s">
        <v>31</v>
      </c>
      <c r="N351" s="245" t="s">
        <v>113</v>
      </c>
      <c r="O351" s="259" t="s">
        <v>30</v>
      </c>
      <c r="P351" s="249" t="s">
        <v>31</v>
      </c>
      <c r="Q351" s="257" t="s">
        <v>113</v>
      </c>
      <c r="R351" s="247" t="s">
        <v>30</v>
      </c>
      <c r="S351" s="249" t="s">
        <v>31</v>
      </c>
      <c r="T351" s="245" t="s">
        <v>113</v>
      </c>
      <c r="U351" s="247" t="s">
        <v>30</v>
      </c>
      <c r="V351" s="249" t="s">
        <v>31</v>
      </c>
      <c r="W351" s="245" t="s">
        <v>113</v>
      </c>
      <c r="X351" s="251" t="s">
        <v>11</v>
      </c>
      <c r="Y351" s="251"/>
      <c r="Z351" s="252"/>
      <c r="AA351" s="253" t="s">
        <v>29</v>
      </c>
      <c r="AB351" s="254"/>
      <c r="AC351" s="254"/>
      <c r="AD351" s="255"/>
      <c r="AE351" s="149"/>
      <c r="AF351" s="152"/>
      <c r="AG351" s="205"/>
      <c r="AH351" s="205"/>
      <c r="AI351" s="152"/>
    </row>
    <row r="352" spans="2:35" ht="19.5" thickBot="1" x14ac:dyDescent="0.3">
      <c r="B352" s="262"/>
      <c r="C352" s="248"/>
      <c r="D352" s="250"/>
      <c r="E352" s="246"/>
      <c r="F352" s="248"/>
      <c r="G352" s="250"/>
      <c r="H352" s="246"/>
      <c r="I352" s="260"/>
      <c r="J352" s="250"/>
      <c r="K352" s="258"/>
      <c r="L352" s="248"/>
      <c r="M352" s="250"/>
      <c r="N352" s="246"/>
      <c r="O352" s="260"/>
      <c r="P352" s="250"/>
      <c r="Q352" s="258"/>
      <c r="R352" s="248"/>
      <c r="S352" s="250"/>
      <c r="T352" s="246"/>
      <c r="U352" s="248"/>
      <c r="V352" s="250"/>
      <c r="W352" s="246"/>
      <c r="X352" s="81" t="s">
        <v>30</v>
      </c>
      <c r="Y352" s="82" t="s">
        <v>31</v>
      </c>
      <c r="Z352" s="83" t="s">
        <v>113</v>
      </c>
      <c r="AA352" s="84" t="s">
        <v>30</v>
      </c>
      <c r="AB352" s="66" t="s">
        <v>31</v>
      </c>
      <c r="AC352" s="85" t="s">
        <v>113</v>
      </c>
      <c r="AD352" s="40" t="s">
        <v>11</v>
      </c>
      <c r="AE352" s="149"/>
      <c r="AF352" s="152"/>
      <c r="AG352" s="205"/>
      <c r="AH352" s="205"/>
      <c r="AI352" s="152"/>
    </row>
    <row r="353" spans="2:35" ht="18.75" x14ac:dyDescent="0.25">
      <c r="B353" s="79" t="s">
        <v>361</v>
      </c>
      <c r="C353" s="237" t="s">
        <v>3</v>
      </c>
      <c r="D353" s="238"/>
      <c r="E353" s="239"/>
      <c r="F353" s="240" t="s">
        <v>4</v>
      </c>
      <c r="G353" s="241"/>
      <c r="H353" s="242"/>
      <c r="I353" s="243" t="s">
        <v>5</v>
      </c>
      <c r="J353" s="241"/>
      <c r="K353" s="244"/>
      <c r="L353" s="237" t="s">
        <v>7</v>
      </c>
      <c r="M353" s="238"/>
      <c r="N353" s="239"/>
      <c r="O353" s="243" t="s">
        <v>8</v>
      </c>
      <c r="P353" s="241"/>
      <c r="Q353" s="244"/>
      <c r="R353" s="240" t="s">
        <v>9</v>
      </c>
      <c r="S353" s="241"/>
      <c r="T353" s="242"/>
      <c r="U353" s="240" t="s">
        <v>10</v>
      </c>
      <c r="V353" s="241"/>
      <c r="W353" s="242"/>
      <c r="X353" s="90"/>
      <c r="Y353" s="90"/>
      <c r="Z353" s="90"/>
      <c r="AA353" s="256" t="s">
        <v>284</v>
      </c>
      <c r="AB353" s="256"/>
      <c r="AC353" s="256"/>
      <c r="AD353" s="256"/>
      <c r="AE353" s="149"/>
      <c r="AF353" s="152"/>
      <c r="AG353" s="205"/>
      <c r="AH353" s="205"/>
      <c r="AI353" s="152"/>
    </row>
    <row r="354" spans="2:35" ht="15.75" customHeight="1" x14ac:dyDescent="0.25">
      <c r="B354" s="23" t="s">
        <v>521</v>
      </c>
      <c r="C354" s="91">
        <v>1</v>
      </c>
      <c r="D354" s="87"/>
      <c r="E354" s="92"/>
      <c r="F354" s="91"/>
      <c r="G354" s="87"/>
      <c r="H354" s="92"/>
      <c r="I354" s="86"/>
      <c r="J354" s="87"/>
      <c r="K354" s="88"/>
      <c r="L354" s="91"/>
      <c r="M354" s="87"/>
      <c r="N354" s="92"/>
      <c r="O354" s="86"/>
      <c r="P354" s="87"/>
      <c r="Q354" s="88"/>
      <c r="R354" s="91"/>
      <c r="S354" s="87"/>
      <c r="T354" s="92"/>
      <c r="U354" s="91"/>
      <c r="V354" s="87"/>
      <c r="W354" s="92"/>
      <c r="X354" s="96">
        <f>C354+F354+I354+L354+O354+R354+U354</f>
        <v>1</v>
      </c>
      <c r="Y354" s="89">
        <f t="shared" ref="Y354:Y401" si="51">(D354+G354+J354+M354+P354+S354+V354)*2</f>
        <v>0</v>
      </c>
      <c r="Z354" s="89">
        <f>E354+H354+K354+N354+Q354+T354+W354</f>
        <v>0</v>
      </c>
      <c r="AA354" s="221">
        <f>SUM(X354:X365)</f>
        <v>2</v>
      </c>
      <c r="AB354" s="221">
        <f>SUM(Y354:Y365)</f>
        <v>0</v>
      </c>
      <c r="AC354" s="221">
        <f>SUM(Z354:Z365)</f>
        <v>0</v>
      </c>
      <c r="AD354" s="224">
        <f>AA354+AC354</f>
        <v>2</v>
      </c>
      <c r="AE354" s="149"/>
      <c r="AF354" s="181"/>
      <c r="AG354" s="204"/>
      <c r="AH354" s="204"/>
      <c r="AI354" s="152"/>
    </row>
    <row r="355" spans="2:35" ht="15.75" customHeight="1" x14ac:dyDescent="0.25">
      <c r="B355" s="23" t="s">
        <v>331</v>
      </c>
      <c r="C355" s="91"/>
      <c r="D355" s="87"/>
      <c r="E355" s="92"/>
      <c r="F355" s="91"/>
      <c r="G355" s="87"/>
      <c r="H355" s="92"/>
      <c r="I355" s="86"/>
      <c r="J355" s="87"/>
      <c r="K355" s="88"/>
      <c r="L355" s="91"/>
      <c r="M355" s="87"/>
      <c r="N355" s="92"/>
      <c r="O355" s="86"/>
      <c r="P355" s="87"/>
      <c r="Q355" s="88"/>
      <c r="R355" s="91"/>
      <c r="S355" s="87"/>
      <c r="T355" s="92"/>
      <c r="U355" s="91"/>
      <c r="V355" s="87"/>
      <c r="W355" s="92"/>
      <c r="X355" s="96">
        <f t="shared" ref="X355:X365" si="52">C355+F355+I355+L355+O355+R355+U355</f>
        <v>0</v>
      </c>
      <c r="Y355" s="89">
        <f t="shared" si="51"/>
        <v>0</v>
      </c>
      <c r="Z355" s="89">
        <f t="shared" ref="Z355:Z365" si="53">E355+H355+K355+N355+Q355+T355+W355</f>
        <v>0</v>
      </c>
      <c r="AA355" s="222"/>
      <c r="AB355" s="222"/>
      <c r="AC355" s="222"/>
      <c r="AD355" s="225"/>
      <c r="AE355" s="149"/>
      <c r="AF355" s="181"/>
      <c r="AG355" s="204"/>
      <c r="AH355" s="204"/>
      <c r="AI355" s="152"/>
    </row>
    <row r="356" spans="2:35" ht="15.75" customHeight="1" x14ac:dyDescent="0.25">
      <c r="B356" s="23" t="s">
        <v>522</v>
      </c>
      <c r="C356" s="91"/>
      <c r="D356" s="87"/>
      <c r="E356" s="92"/>
      <c r="F356" s="91"/>
      <c r="G356" s="87"/>
      <c r="H356" s="92"/>
      <c r="I356" s="86"/>
      <c r="J356" s="87"/>
      <c r="K356" s="88"/>
      <c r="L356" s="91"/>
      <c r="M356" s="87"/>
      <c r="N356" s="92"/>
      <c r="O356" s="86"/>
      <c r="P356" s="87"/>
      <c r="Q356" s="88"/>
      <c r="R356" s="91"/>
      <c r="S356" s="87"/>
      <c r="T356" s="92"/>
      <c r="U356" s="91"/>
      <c r="V356" s="87"/>
      <c r="W356" s="92"/>
      <c r="X356" s="96">
        <f t="shared" si="52"/>
        <v>0</v>
      </c>
      <c r="Y356" s="89">
        <f t="shared" si="51"/>
        <v>0</v>
      </c>
      <c r="Z356" s="89">
        <f t="shared" si="53"/>
        <v>0</v>
      </c>
      <c r="AA356" s="222"/>
      <c r="AB356" s="222"/>
      <c r="AC356" s="222"/>
      <c r="AD356" s="225"/>
      <c r="AE356" s="149"/>
      <c r="AF356" s="181"/>
      <c r="AG356" s="204"/>
      <c r="AH356" s="204"/>
      <c r="AI356" s="152"/>
    </row>
    <row r="357" spans="2:35" ht="18.75" x14ac:dyDescent="0.25">
      <c r="B357" s="23" t="s">
        <v>523</v>
      </c>
      <c r="C357" s="91"/>
      <c r="D357" s="87"/>
      <c r="E357" s="92"/>
      <c r="F357" s="91"/>
      <c r="G357" s="87"/>
      <c r="H357" s="92"/>
      <c r="I357" s="86"/>
      <c r="J357" s="87"/>
      <c r="K357" s="88"/>
      <c r="L357" s="91"/>
      <c r="M357" s="87"/>
      <c r="N357" s="92"/>
      <c r="O357" s="86"/>
      <c r="P357" s="87"/>
      <c r="Q357" s="88"/>
      <c r="R357" s="91"/>
      <c r="S357" s="87"/>
      <c r="T357" s="92"/>
      <c r="U357" s="91"/>
      <c r="V357" s="87"/>
      <c r="W357" s="92"/>
      <c r="X357" s="96">
        <f t="shared" ref="X357:X360" si="54">C357+F357+I357+L357+O357+R357+U357</f>
        <v>0</v>
      </c>
      <c r="Y357" s="89">
        <f t="shared" ref="Y357:Y360" si="55">(D357+G357+J357+M357+P357+S357+V357)*2</f>
        <v>0</v>
      </c>
      <c r="Z357" s="89">
        <f t="shared" ref="Z357:Z360" si="56">E357+H357+K357+N357+Q357+T357+W357</f>
        <v>0</v>
      </c>
      <c r="AA357" s="222"/>
      <c r="AB357" s="222"/>
      <c r="AC357" s="222"/>
      <c r="AD357" s="225"/>
      <c r="AE357" s="149"/>
      <c r="AF357" s="181"/>
      <c r="AG357" s="204"/>
      <c r="AH357" s="204"/>
      <c r="AI357" s="152"/>
    </row>
    <row r="358" spans="2:35" ht="18.75" x14ac:dyDescent="0.25">
      <c r="B358" s="23" t="s">
        <v>524</v>
      </c>
      <c r="C358" s="91">
        <v>1</v>
      </c>
      <c r="D358" s="87"/>
      <c r="E358" s="92"/>
      <c r="F358" s="91"/>
      <c r="G358" s="87"/>
      <c r="H358" s="92"/>
      <c r="I358" s="86"/>
      <c r="J358" s="87"/>
      <c r="K358" s="88"/>
      <c r="L358" s="91"/>
      <c r="M358" s="87"/>
      <c r="N358" s="92"/>
      <c r="O358" s="86"/>
      <c r="P358" s="87"/>
      <c r="Q358" s="88"/>
      <c r="R358" s="91"/>
      <c r="S358" s="87"/>
      <c r="T358" s="92"/>
      <c r="U358" s="91"/>
      <c r="V358" s="87"/>
      <c r="W358" s="92"/>
      <c r="X358" s="96">
        <f t="shared" si="54"/>
        <v>1</v>
      </c>
      <c r="Y358" s="89">
        <f t="shared" si="55"/>
        <v>0</v>
      </c>
      <c r="Z358" s="89">
        <f t="shared" si="56"/>
        <v>0</v>
      </c>
      <c r="AA358" s="222"/>
      <c r="AB358" s="222"/>
      <c r="AC358" s="222"/>
      <c r="AD358" s="225"/>
      <c r="AE358" s="149"/>
      <c r="AF358" s="181"/>
      <c r="AG358" s="204"/>
      <c r="AH358" s="204"/>
      <c r="AI358" s="152"/>
    </row>
    <row r="359" spans="2:35" ht="18.75" x14ac:dyDescent="0.25">
      <c r="B359" s="23" t="s">
        <v>199</v>
      </c>
      <c r="C359" s="91"/>
      <c r="D359" s="87"/>
      <c r="E359" s="92"/>
      <c r="F359" s="91"/>
      <c r="G359" s="87"/>
      <c r="H359" s="92"/>
      <c r="I359" s="86"/>
      <c r="J359" s="87"/>
      <c r="K359" s="88"/>
      <c r="L359" s="91"/>
      <c r="M359" s="87"/>
      <c r="N359" s="92"/>
      <c r="O359" s="86"/>
      <c r="P359" s="87"/>
      <c r="Q359" s="88"/>
      <c r="R359" s="91"/>
      <c r="S359" s="87"/>
      <c r="T359" s="92"/>
      <c r="U359" s="91"/>
      <c r="V359" s="87"/>
      <c r="W359" s="92"/>
      <c r="X359" s="96">
        <f t="shared" si="54"/>
        <v>0</v>
      </c>
      <c r="Y359" s="89">
        <f t="shared" si="55"/>
        <v>0</v>
      </c>
      <c r="Z359" s="89">
        <f t="shared" si="56"/>
        <v>0</v>
      </c>
      <c r="AA359" s="222"/>
      <c r="AB359" s="222"/>
      <c r="AC359" s="222"/>
      <c r="AD359" s="225"/>
      <c r="AE359" s="149"/>
      <c r="AF359" s="181"/>
      <c r="AG359" s="204"/>
      <c r="AH359" s="204"/>
      <c r="AI359" s="152"/>
    </row>
    <row r="360" spans="2:35" ht="18.75" x14ac:dyDescent="0.25">
      <c r="B360" s="23" t="s">
        <v>525</v>
      </c>
      <c r="C360" s="91"/>
      <c r="D360" s="87"/>
      <c r="E360" s="92"/>
      <c r="F360" s="91"/>
      <c r="G360" s="87"/>
      <c r="H360" s="92"/>
      <c r="I360" s="86"/>
      <c r="J360" s="87"/>
      <c r="K360" s="88"/>
      <c r="L360" s="91"/>
      <c r="M360" s="87"/>
      <c r="N360" s="92"/>
      <c r="O360" s="86"/>
      <c r="P360" s="87"/>
      <c r="Q360" s="88"/>
      <c r="R360" s="91"/>
      <c r="S360" s="87"/>
      <c r="T360" s="92"/>
      <c r="U360" s="91"/>
      <c r="V360" s="87"/>
      <c r="W360" s="92"/>
      <c r="X360" s="96">
        <f t="shared" si="54"/>
        <v>0</v>
      </c>
      <c r="Y360" s="89">
        <f t="shared" si="55"/>
        <v>0</v>
      </c>
      <c r="Z360" s="89">
        <f t="shared" si="56"/>
        <v>0</v>
      </c>
      <c r="AA360" s="222"/>
      <c r="AB360" s="222"/>
      <c r="AC360" s="222"/>
      <c r="AD360" s="225"/>
      <c r="AE360" s="149"/>
      <c r="AF360" s="181"/>
      <c r="AG360" s="204"/>
      <c r="AH360" s="204"/>
      <c r="AI360" s="152"/>
    </row>
    <row r="361" spans="2:35" ht="18.75" x14ac:dyDescent="0.25">
      <c r="B361" s="23" t="s">
        <v>526</v>
      </c>
      <c r="C361" s="91"/>
      <c r="D361" s="87"/>
      <c r="E361" s="92"/>
      <c r="F361" s="91"/>
      <c r="G361" s="87"/>
      <c r="H361" s="92"/>
      <c r="I361" s="86"/>
      <c r="J361" s="87"/>
      <c r="K361" s="88"/>
      <c r="L361" s="91"/>
      <c r="M361" s="87"/>
      <c r="N361" s="92"/>
      <c r="O361" s="86"/>
      <c r="P361" s="87"/>
      <c r="Q361" s="88"/>
      <c r="R361" s="91"/>
      <c r="S361" s="87"/>
      <c r="T361" s="92"/>
      <c r="U361" s="91"/>
      <c r="V361" s="87"/>
      <c r="W361" s="92"/>
      <c r="X361" s="96">
        <f t="shared" si="52"/>
        <v>0</v>
      </c>
      <c r="Y361" s="89">
        <f t="shared" si="51"/>
        <v>0</v>
      </c>
      <c r="Z361" s="89">
        <f t="shared" si="53"/>
        <v>0</v>
      </c>
      <c r="AA361" s="222"/>
      <c r="AB361" s="222"/>
      <c r="AC361" s="222"/>
      <c r="AD361" s="225"/>
      <c r="AE361" s="149"/>
      <c r="AF361" s="181"/>
      <c r="AG361" s="204"/>
      <c r="AH361" s="204"/>
      <c r="AI361" s="152"/>
    </row>
    <row r="362" spans="2:35" ht="18.75" x14ac:dyDescent="0.25">
      <c r="B362" s="23" t="s">
        <v>527</v>
      </c>
      <c r="C362" s="91"/>
      <c r="D362" s="87"/>
      <c r="E362" s="92"/>
      <c r="F362" s="91"/>
      <c r="G362" s="87"/>
      <c r="H362" s="92"/>
      <c r="I362" s="86"/>
      <c r="J362" s="87"/>
      <c r="K362" s="88"/>
      <c r="L362" s="91"/>
      <c r="M362" s="87"/>
      <c r="N362" s="92"/>
      <c r="O362" s="86"/>
      <c r="P362" s="87"/>
      <c r="Q362" s="88"/>
      <c r="R362" s="91"/>
      <c r="S362" s="87"/>
      <c r="T362" s="92"/>
      <c r="U362" s="91"/>
      <c r="V362" s="87"/>
      <c r="W362" s="92"/>
      <c r="X362" s="96">
        <f t="shared" si="52"/>
        <v>0</v>
      </c>
      <c r="Y362" s="89">
        <f t="shared" si="51"/>
        <v>0</v>
      </c>
      <c r="Z362" s="89">
        <f t="shared" si="53"/>
        <v>0</v>
      </c>
      <c r="AA362" s="222"/>
      <c r="AB362" s="222"/>
      <c r="AC362" s="222"/>
      <c r="AD362" s="225"/>
      <c r="AE362" s="149"/>
      <c r="AF362" s="181"/>
      <c r="AG362" s="204"/>
      <c r="AH362" s="204"/>
      <c r="AI362" s="152"/>
    </row>
    <row r="363" spans="2:35" ht="18.75" x14ac:dyDescent="0.25">
      <c r="B363" s="23" t="s">
        <v>528</v>
      </c>
      <c r="C363" s="91"/>
      <c r="D363" s="87"/>
      <c r="E363" s="92"/>
      <c r="F363" s="91"/>
      <c r="G363" s="87"/>
      <c r="H363" s="92"/>
      <c r="I363" s="86"/>
      <c r="J363" s="87"/>
      <c r="K363" s="88"/>
      <c r="L363" s="91"/>
      <c r="M363" s="87"/>
      <c r="N363" s="92"/>
      <c r="O363" s="86"/>
      <c r="P363" s="87"/>
      <c r="Q363" s="88"/>
      <c r="R363" s="91"/>
      <c r="S363" s="87"/>
      <c r="T363" s="92"/>
      <c r="U363" s="91"/>
      <c r="V363" s="87"/>
      <c r="W363" s="92"/>
      <c r="X363" s="96">
        <f t="shared" si="52"/>
        <v>0</v>
      </c>
      <c r="Y363" s="89">
        <f t="shared" si="51"/>
        <v>0</v>
      </c>
      <c r="Z363" s="89">
        <f t="shared" si="53"/>
        <v>0</v>
      </c>
      <c r="AA363" s="222"/>
      <c r="AB363" s="222"/>
      <c r="AC363" s="222"/>
      <c r="AD363" s="225"/>
      <c r="AE363" s="149"/>
      <c r="AF363" s="181"/>
      <c r="AG363" s="204"/>
      <c r="AH363" s="204"/>
      <c r="AI363" s="152"/>
    </row>
    <row r="364" spans="2:35" ht="18.75" x14ac:dyDescent="0.25">
      <c r="B364" s="23" t="s">
        <v>529</v>
      </c>
      <c r="C364" s="91"/>
      <c r="D364" s="87"/>
      <c r="E364" s="92"/>
      <c r="F364" s="91"/>
      <c r="G364" s="87"/>
      <c r="H364" s="92"/>
      <c r="I364" s="86"/>
      <c r="J364" s="87"/>
      <c r="K364" s="88"/>
      <c r="L364" s="91"/>
      <c r="M364" s="87"/>
      <c r="N364" s="92"/>
      <c r="O364" s="86"/>
      <c r="P364" s="87"/>
      <c r="Q364" s="88"/>
      <c r="R364" s="91"/>
      <c r="S364" s="87"/>
      <c r="T364" s="92"/>
      <c r="U364" s="91"/>
      <c r="V364" s="87"/>
      <c r="W364" s="92"/>
      <c r="X364" s="96">
        <f t="shared" si="52"/>
        <v>0</v>
      </c>
      <c r="Y364" s="89">
        <f t="shared" si="51"/>
        <v>0</v>
      </c>
      <c r="Z364" s="89">
        <f t="shared" si="53"/>
        <v>0</v>
      </c>
      <c r="AA364" s="222"/>
      <c r="AB364" s="222"/>
      <c r="AC364" s="222"/>
      <c r="AD364" s="225"/>
      <c r="AE364" s="149"/>
      <c r="AF364" s="181"/>
      <c r="AG364" s="204"/>
      <c r="AH364" s="204"/>
      <c r="AI364" s="152"/>
    </row>
    <row r="365" spans="2:35" ht="19.5" thickBot="1" x14ac:dyDescent="0.3">
      <c r="B365" s="23" t="s">
        <v>530</v>
      </c>
      <c r="C365" s="93"/>
      <c r="D365" s="94"/>
      <c r="E365" s="95"/>
      <c r="F365" s="93"/>
      <c r="G365" s="94"/>
      <c r="H365" s="95"/>
      <c r="I365" s="97"/>
      <c r="J365" s="94"/>
      <c r="K365" s="98"/>
      <c r="L365" s="93"/>
      <c r="M365" s="94"/>
      <c r="N365" s="95"/>
      <c r="O365" s="97"/>
      <c r="P365" s="94"/>
      <c r="Q365" s="98"/>
      <c r="R365" s="93"/>
      <c r="S365" s="94"/>
      <c r="T365" s="95"/>
      <c r="U365" s="93"/>
      <c r="V365" s="94"/>
      <c r="W365" s="95"/>
      <c r="X365" s="96">
        <f t="shared" si="52"/>
        <v>0</v>
      </c>
      <c r="Y365" s="89">
        <f t="shared" si="51"/>
        <v>0</v>
      </c>
      <c r="Z365" s="89">
        <f t="shared" si="53"/>
        <v>0</v>
      </c>
      <c r="AA365" s="223"/>
      <c r="AB365" s="223"/>
      <c r="AC365" s="223"/>
      <c r="AD365" s="226"/>
      <c r="AE365" s="149"/>
      <c r="AF365" s="181"/>
      <c r="AG365" s="204"/>
      <c r="AH365" s="204"/>
      <c r="AI365" s="152"/>
    </row>
    <row r="366" spans="2:35" ht="18.75" x14ac:dyDescent="0.25">
      <c r="B366" s="79" t="s">
        <v>362</v>
      </c>
      <c r="C366" s="237" t="s">
        <v>3</v>
      </c>
      <c r="D366" s="238"/>
      <c r="E366" s="239"/>
      <c r="F366" s="240" t="s">
        <v>4</v>
      </c>
      <c r="G366" s="241"/>
      <c r="H366" s="242"/>
      <c r="I366" s="243" t="s">
        <v>5</v>
      </c>
      <c r="J366" s="241"/>
      <c r="K366" s="244"/>
      <c r="L366" s="237" t="s">
        <v>7</v>
      </c>
      <c r="M366" s="238"/>
      <c r="N366" s="239"/>
      <c r="O366" s="243" t="s">
        <v>8</v>
      </c>
      <c r="P366" s="241"/>
      <c r="Q366" s="244"/>
      <c r="R366" s="240" t="s">
        <v>9</v>
      </c>
      <c r="S366" s="241"/>
      <c r="T366" s="242"/>
      <c r="U366" s="240" t="s">
        <v>10</v>
      </c>
      <c r="V366" s="241"/>
      <c r="W366" s="242"/>
      <c r="X366" s="235"/>
      <c r="Y366" s="235"/>
      <c r="Z366" s="235"/>
      <c r="AA366" s="235"/>
      <c r="AB366" s="235"/>
      <c r="AC366" s="235"/>
      <c r="AD366" s="236"/>
      <c r="AE366" s="149"/>
      <c r="AF366" s="152"/>
      <c r="AG366" s="205"/>
      <c r="AH366" s="205"/>
      <c r="AI366" s="152"/>
    </row>
    <row r="367" spans="2:35" ht="18.75" x14ac:dyDescent="0.25">
      <c r="B367" s="23" t="s">
        <v>531</v>
      </c>
      <c r="C367" s="91">
        <v>1</v>
      </c>
      <c r="D367" s="87"/>
      <c r="E367" s="92"/>
      <c r="F367" s="91"/>
      <c r="G367" s="87"/>
      <c r="H367" s="92"/>
      <c r="I367" s="86"/>
      <c r="J367" s="87"/>
      <c r="K367" s="88"/>
      <c r="L367" s="91"/>
      <c r="M367" s="87"/>
      <c r="N367" s="92"/>
      <c r="O367" s="86"/>
      <c r="P367" s="87"/>
      <c r="Q367" s="88"/>
      <c r="R367" s="91"/>
      <c r="S367" s="87"/>
      <c r="T367" s="92"/>
      <c r="U367" s="91"/>
      <c r="V367" s="87"/>
      <c r="W367" s="92"/>
      <c r="X367" s="96">
        <f>C367+F367+I367+L367+O367+R367+U367</f>
        <v>1</v>
      </c>
      <c r="Y367" s="89">
        <f t="shared" si="51"/>
        <v>0</v>
      </c>
      <c r="Z367" s="89">
        <f>E367+H367+K367+N367+Q367+T367+W367</f>
        <v>0</v>
      </c>
      <c r="AA367" s="221">
        <f>SUM(X367:X377)</f>
        <v>1</v>
      </c>
      <c r="AB367" s="221">
        <f>SUM(Y367:Y377)</f>
        <v>0</v>
      </c>
      <c r="AC367" s="221">
        <f>SUM(Z367:Z377)</f>
        <v>0</v>
      </c>
      <c r="AD367" s="224">
        <f>AA367+AC367</f>
        <v>1</v>
      </c>
      <c r="AE367" s="149"/>
      <c r="AF367" s="181"/>
      <c r="AG367" s="204"/>
      <c r="AH367" s="204"/>
      <c r="AI367" s="152"/>
    </row>
    <row r="368" spans="2:35" ht="18.75" x14ac:dyDescent="0.25">
      <c r="B368" s="23" t="s">
        <v>532</v>
      </c>
      <c r="C368" s="91"/>
      <c r="D368" s="87"/>
      <c r="E368" s="92"/>
      <c r="F368" s="91"/>
      <c r="G368" s="87"/>
      <c r="H368" s="92"/>
      <c r="I368" s="86"/>
      <c r="J368" s="87"/>
      <c r="K368" s="88"/>
      <c r="L368" s="91"/>
      <c r="M368" s="87"/>
      <c r="N368" s="92"/>
      <c r="O368" s="86"/>
      <c r="P368" s="87"/>
      <c r="Q368" s="88"/>
      <c r="R368" s="91"/>
      <c r="S368" s="87"/>
      <c r="T368" s="92"/>
      <c r="U368" s="91"/>
      <c r="V368" s="87"/>
      <c r="W368" s="92"/>
      <c r="X368" s="96">
        <f t="shared" ref="X368:X377" si="57">C368+F368+I368+L368+O368+R368+U368</f>
        <v>0</v>
      </c>
      <c r="Y368" s="89">
        <f t="shared" si="51"/>
        <v>0</v>
      </c>
      <c r="Z368" s="89">
        <f t="shared" ref="Z368:Z377" si="58">E368+H368+K368+N368+Q368+T368+W368</f>
        <v>0</v>
      </c>
      <c r="AA368" s="222"/>
      <c r="AB368" s="222"/>
      <c r="AC368" s="222"/>
      <c r="AD368" s="225"/>
      <c r="AE368" s="149"/>
      <c r="AF368" s="181"/>
      <c r="AG368" s="204"/>
      <c r="AH368" s="204"/>
      <c r="AI368" s="152"/>
    </row>
    <row r="369" spans="2:35" ht="18.75" x14ac:dyDescent="0.25">
      <c r="B369" s="23" t="s">
        <v>130</v>
      </c>
      <c r="C369" s="91"/>
      <c r="D369" s="87"/>
      <c r="E369" s="92"/>
      <c r="F369" s="91"/>
      <c r="G369" s="87"/>
      <c r="H369" s="92"/>
      <c r="I369" s="86"/>
      <c r="J369" s="87"/>
      <c r="K369" s="88"/>
      <c r="L369" s="91"/>
      <c r="M369" s="87"/>
      <c r="N369" s="92"/>
      <c r="O369" s="86"/>
      <c r="P369" s="87"/>
      <c r="Q369" s="88"/>
      <c r="R369" s="91"/>
      <c r="S369" s="87"/>
      <c r="T369" s="92"/>
      <c r="U369" s="91"/>
      <c r="V369" s="87"/>
      <c r="W369" s="92"/>
      <c r="X369" s="96">
        <f t="shared" si="57"/>
        <v>0</v>
      </c>
      <c r="Y369" s="89">
        <f t="shared" si="51"/>
        <v>0</v>
      </c>
      <c r="Z369" s="89">
        <f t="shared" si="58"/>
        <v>0</v>
      </c>
      <c r="AA369" s="222"/>
      <c r="AB369" s="222"/>
      <c r="AC369" s="222"/>
      <c r="AD369" s="225"/>
      <c r="AE369" s="149"/>
      <c r="AF369" s="181"/>
      <c r="AG369" s="204"/>
      <c r="AH369" s="204"/>
      <c r="AI369" s="152"/>
    </row>
    <row r="370" spans="2:35" ht="18.75" x14ac:dyDescent="0.25">
      <c r="B370" s="23" t="s">
        <v>533</v>
      </c>
      <c r="C370" s="91"/>
      <c r="D370" s="87"/>
      <c r="E370" s="92"/>
      <c r="F370" s="91"/>
      <c r="G370" s="87"/>
      <c r="H370" s="92"/>
      <c r="I370" s="86"/>
      <c r="J370" s="87"/>
      <c r="K370" s="88"/>
      <c r="L370" s="91"/>
      <c r="M370" s="87"/>
      <c r="N370" s="92"/>
      <c r="O370" s="86"/>
      <c r="P370" s="87"/>
      <c r="Q370" s="88"/>
      <c r="R370" s="91"/>
      <c r="S370" s="87"/>
      <c r="T370" s="92"/>
      <c r="U370" s="91"/>
      <c r="V370" s="87"/>
      <c r="W370" s="92"/>
      <c r="X370" s="96">
        <f t="shared" si="57"/>
        <v>0</v>
      </c>
      <c r="Y370" s="89">
        <f t="shared" si="51"/>
        <v>0</v>
      </c>
      <c r="Z370" s="89">
        <f t="shared" si="58"/>
        <v>0</v>
      </c>
      <c r="AA370" s="222"/>
      <c r="AB370" s="222"/>
      <c r="AC370" s="222"/>
      <c r="AD370" s="225"/>
      <c r="AE370" s="149"/>
      <c r="AF370" s="181"/>
      <c r="AG370" s="204"/>
      <c r="AH370" s="204"/>
      <c r="AI370" s="152"/>
    </row>
    <row r="371" spans="2:35" ht="18.75" x14ac:dyDescent="0.25">
      <c r="B371" s="23" t="s">
        <v>534</v>
      </c>
      <c r="C371" s="91"/>
      <c r="D371" s="87"/>
      <c r="E371" s="92"/>
      <c r="F371" s="91"/>
      <c r="G371" s="87"/>
      <c r="H371" s="92"/>
      <c r="I371" s="86"/>
      <c r="J371" s="87"/>
      <c r="K371" s="88"/>
      <c r="L371" s="91"/>
      <c r="M371" s="87"/>
      <c r="N371" s="92"/>
      <c r="O371" s="86"/>
      <c r="P371" s="87"/>
      <c r="Q371" s="88"/>
      <c r="R371" s="91"/>
      <c r="S371" s="87"/>
      <c r="T371" s="92"/>
      <c r="U371" s="91"/>
      <c r="V371" s="87"/>
      <c r="W371" s="92"/>
      <c r="X371" s="96">
        <f t="shared" si="57"/>
        <v>0</v>
      </c>
      <c r="Y371" s="89">
        <f t="shared" si="51"/>
        <v>0</v>
      </c>
      <c r="Z371" s="89">
        <f t="shared" si="58"/>
        <v>0</v>
      </c>
      <c r="AA371" s="222"/>
      <c r="AB371" s="222"/>
      <c r="AC371" s="222"/>
      <c r="AD371" s="225"/>
      <c r="AE371" s="149"/>
      <c r="AF371" s="181"/>
      <c r="AG371" s="204"/>
      <c r="AH371" s="204"/>
      <c r="AI371" s="152"/>
    </row>
    <row r="372" spans="2:35" ht="18.75" x14ac:dyDescent="0.25">
      <c r="B372" s="23" t="s">
        <v>535</v>
      </c>
      <c r="C372" s="91"/>
      <c r="D372" s="87"/>
      <c r="E372" s="92"/>
      <c r="F372" s="91"/>
      <c r="G372" s="87"/>
      <c r="H372" s="92"/>
      <c r="I372" s="86"/>
      <c r="J372" s="87"/>
      <c r="K372" s="88"/>
      <c r="L372" s="91"/>
      <c r="M372" s="87"/>
      <c r="N372" s="92"/>
      <c r="O372" s="86"/>
      <c r="P372" s="87"/>
      <c r="Q372" s="88"/>
      <c r="R372" s="91"/>
      <c r="S372" s="87"/>
      <c r="T372" s="92"/>
      <c r="U372" s="91"/>
      <c r="V372" s="87"/>
      <c r="W372" s="92"/>
      <c r="X372" s="96">
        <f t="shared" si="57"/>
        <v>0</v>
      </c>
      <c r="Y372" s="89">
        <f t="shared" si="51"/>
        <v>0</v>
      </c>
      <c r="Z372" s="89">
        <f t="shared" si="58"/>
        <v>0</v>
      </c>
      <c r="AA372" s="222"/>
      <c r="AB372" s="222"/>
      <c r="AC372" s="222"/>
      <c r="AD372" s="225"/>
      <c r="AE372" s="149"/>
      <c r="AF372" s="181"/>
      <c r="AG372" s="204"/>
      <c r="AH372" s="204"/>
      <c r="AI372" s="152"/>
    </row>
    <row r="373" spans="2:35" ht="18.75" x14ac:dyDescent="0.25">
      <c r="B373" s="23" t="s">
        <v>536</v>
      </c>
      <c r="C373" s="91"/>
      <c r="D373" s="87"/>
      <c r="E373" s="92"/>
      <c r="F373" s="91"/>
      <c r="G373" s="87"/>
      <c r="H373" s="92"/>
      <c r="I373" s="86"/>
      <c r="J373" s="87"/>
      <c r="K373" s="88"/>
      <c r="L373" s="91"/>
      <c r="M373" s="87"/>
      <c r="N373" s="92"/>
      <c r="O373" s="86"/>
      <c r="P373" s="87"/>
      <c r="Q373" s="88"/>
      <c r="R373" s="91"/>
      <c r="S373" s="87"/>
      <c r="T373" s="92"/>
      <c r="U373" s="91"/>
      <c r="V373" s="87"/>
      <c r="W373" s="92"/>
      <c r="X373" s="96">
        <f t="shared" si="57"/>
        <v>0</v>
      </c>
      <c r="Y373" s="89">
        <f t="shared" si="51"/>
        <v>0</v>
      </c>
      <c r="Z373" s="89">
        <f t="shared" si="58"/>
        <v>0</v>
      </c>
      <c r="AA373" s="222"/>
      <c r="AB373" s="222"/>
      <c r="AC373" s="222"/>
      <c r="AD373" s="225"/>
      <c r="AE373" s="149"/>
      <c r="AF373" s="181"/>
      <c r="AG373" s="204"/>
      <c r="AH373" s="204"/>
      <c r="AI373" s="152"/>
    </row>
    <row r="374" spans="2:35" ht="18.75" x14ac:dyDescent="0.25">
      <c r="B374" s="23" t="s">
        <v>537</v>
      </c>
      <c r="C374" s="91"/>
      <c r="D374" s="87"/>
      <c r="E374" s="92"/>
      <c r="F374" s="91"/>
      <c r="G374" s="87"/>
      <c r="H374" s="92"/>
      <c r="I374" s="86"/>
      <c r="J374" s="87"/>
      <c r="K374" s="88"/>
      <c r="L374" s="91"/>
      <c r="M374" s="87"/>
      <c r="N374" s="92"/>
      <c r="O374" s="86"/>
      <c r="P374" s="87"/>
      <c r="Q374" s="88"/>
      <c r="R374" s="91"/>
      <c r="S374" s="87"/>
      <c r="T374" s="92"/>
      <c r="U374" s="91"/>
      <c r="V374" s="87"/>
      <c r="W374" s="92"/>
      <c r="X374" s="96">
        <f t="shared" si="57"/>
        <v>0</v>
      </c>
      <c r="Y374" s="89">
        <f t="shared" si="51"/>
        <v>0</v>
      </c>
      <c r="Z374" s="89">
        <f t="shared" si="58"/>
        <v>0</v>
      </c>
      <c r="AA374" s="222"/>
      <c r="AB374" s="222"/>
      <c r="AC374" s="222"/>
      <c r="AD374" s="225"/>
      <c r="AE374" s="149"/>
      <c r="AF374" s="181"/>
      <c r="AG374" s="204"/>
      <c r="AH374" s="204"/>
      <c r="AI374" s="152"/>
    </row>
    <row r="375" spans="2:35" ht="18.75" x14ac:dyDescent="0.25">
      <c r="B375" s="23" t="s">
        <v>538</v>
      </c>
      <c r="C375" s="91"/>
      <c r="D375" s="87"/>
      <c r="E375" s="92"/>
      <c r="F375" s="91"/>
      <c r="G375" s="87"/>
      <c r="H375" s="92"/>
      <c r="I375" s="86"/>
      <c r="J375" s="87"/>
      <c r="K375" s="88"/>
      <c r="L375" s="91"/>
      <c r="M375" s="87"/>
      <c r="N375" s="92"/>
      <c r="O375" s="86"/>
      <c r="P375" s="87"/>
      <c r="Q375" s="88"/>
      <c r="R375" s="91"/>
      <c r="S375" s="87"/>
      <c r="T375" s="92"/>
      <c r="U375" s="91"/>
      <c r="V375" s="87"/>
      <c r="W375" s="92"/>
      <c r="X375" s="96">
        <f t="shared" si="57"/>
        <v>0</v>
      </c>
      <c r="Y375" s="89">
        <f t="shared" si="51"/>
        <v>0</v>
      </c>
      <c r="Z375" s="89">
        <f t="shared" si="58"/>
        <v>0</v>
      </c>
      <c r="AA375" s="222"/>
      <c r="AB375" s="222"/>
      <c r="AC375" s="222"/>
      <c r="AD375" s="225"/>
      <c r="AE375" s="149"/>
      <c r="AF375" s="181"/>
      <c r="AG375" s="204"/>
      <c r="AH375" s="204"/>
      <c r="AI375" s="152"/>
    </row>
    <row r="376" spans="2:35" ht="18.75" x14ac:dyDescent="0.25">
      <c r="B376" s="23" t="s">
        <v>539</v>
      </c>
      <c r="C376" s="91"/>
      <c r="D376" s="87"/>
      <c r="E376" s="92"/>
      <c r="F376" s="91"/>
      <c r="G376" s="87"/>
      <c r="H376" s="92"/>
      <c r="I376" s="86"/>
      <c r="J376" s="87"/>
      <c r="K376" s="88"/>
      <c r="L376" s="91"/>
      <c r="M376" s="87"/>
      <c r="N376" s="92"/>
      <c r="O376" s="86"/>
      <c r="P376" s="87"/>
      <c r="Q376" s="88"/>
      <c r="R376" s="91"/>
      <c r="S376" s="87"/>
      <c r="T376" s="92"/>
      <c r="U376" s="91"/>
      <c r="V376" s="87"/>
      <c r="W376" s="92"/>
      <c r="X376" s="96">
        <f t="shared" si="57"/>
        <v>0</v>
      </c>
      <c r="Y376" s="89">
        <f t="shared" si="51"/>
        <v>0</v>
      </c>
      <c r="Z376" s="89">
        <f t="shared" si="58"/>
        <v>0</v>
      </c>
      <c r="AA376" s="222"/>
      <c r="AB376" s="222"/>
      <c r="AC376" s="222"/>
      <c r="AD376" s="225"/>
      <c r="AE376" s="149"/>
      <c r="AF376" s="181"/>
      <c r="AG376" s="204"/>
      <c r="AH376" s="204"/>
      <c r="AI376" s="152"/>
    </row>
    <row r="377" spans="2:35" ht="19.5" thickBot="1" x14ac:dyDescent="0.3">
      <c r="B377" s="80"/>
      <c r="C377" s="93"/>
      <c r="D377" s="94"/>
      <c r="E377" s="95"/>
      <c r="F377" s="93"/>
      <c r="G377" s="94"/>
      <c r="H377" s="95"/>
      <c r="I377" s="97"/>
      <c r="J377" s="94"/>
      <c r="K377" s="98"/>
      <c r="L377" s="93"/>
      <c r="M377" s="94"/>
      <c r="N377" s="95"/>
      <c r="O377" s="97"/>
      <c r="P377" s="94"/>
      <c r="Q377" s="98"/>
      <c r="R377" s="93"/>
      <c r="S377" s="94"/>
      <c r="T377" s="95"/>
      <c r="U377" s="93"/>
      <c r="V377" s="94"/>
      <c r="W377" s="95"/>
      <c r="X377" s="96">
        <f t="shared" si="57"/>
        <v>0</v>
      </c>
      <c r="Y377" s="89">
        <f t="shared" si="51"/>
        <v>0</v>
      </c>
      <c r="Z377" s="89">
        <f t="shared" si="58"/>
        <v>0</v>
      </c>
      <c r="AA377" s="223"/>
      <c r="AB377" s="223"/>
      <c r="AC377" s="223"/>
      <c r="AD377" s="226"/>
      <c r="AE377" s="149"/>
      <c r="AF377" s="181"/>
      <c r="AG377" s="204"/>
      <c r="AH377" s="204"/>
      <c r="AI377" s="152"/>
    </row>
    <row r="378" spans="2:35" ht="18.75" x14ac:dyDescent="0.25">
      <c r="B378" s="79" t="s">
        <v>363</v>
      </c>
      <c r="C378" s="237" t="s">
        <v>3</v>
      </c>
      <c r="D378" s="238"/>
      <c r="E378" s="239"/>
      <c r="F378" s="240" t="s">
        <v>4</v>
      </c>
      <c r="G378" s="241"/>
      <c r="H378" s="242"/>
      <c r="I378" s="243" t="s">
        <v>5</v>
      </c>
      <c r="J378" s="241"/>
      <c r="K378" s="244"/>
      <c r="L378" s="237" t="s">
        <v>7</v>
      </c>
      <c r="M378" s="238"/>
      <c r="N378" s="239"/>
      <c r="O378" s="243" t="s">
        <v>8</v>
      </c>
      <c r="P378" s="241"/>
      <c r="Q378" s="244"/>
      <c r="R378" s="240" t="s">
        <v>9</v>
      </c>
      <c r="S378" s="241"/>
      <c r="T378" s="242"/>
      <c r="U378" s="240" t="s">
        <v>10</v>
      </c>
      <c r="V378" s="241"/>
      <c r="W378" s="242"/>
      <c r="X378" s="235"/>
      <c r="Y378" s="235"/>
      <c r="Z378" s="235"/>
      <c r="AA378" s="235"/>
      <c r="AB378" s="235"/>
      <c r="AC378" s="235"/>
      <c r="AD378" s="236"/>
      <c r="AE378" s="149"/>
      <c r="AF378" s="152"/>
      <c r="AG378" s="205"/>
      <c r="AH378" s="205"/>
      <c r="AI378" s="152"/>
    </row>
    <row r="379" spans="2:35" ht="18.75" x14ac:dyDescent="0.25">
      <c r="B379" s="23" t="s">
        <v>540</v>
      </c>
      <c r="C379" s="182"/>
      <c r="D379" s="183"/>
      <c r="E379" s="184"/>
      <c r="F379" s="91"/>
      <c r="G379" s="87"/>
      <c r="H379" s="92"/>
      <c r="I379" s="86"/>
      <c r="J379" s="87"/>
      <c r="K379" s="88"/>
      <c r="L379" s="91"/>
      <c r="M379" s="87"/>
      <c r="N379" s="92"/>
      <c r="O379" s="86"/>
      <c r="P379" s="87"/>
      <c r="Q379" s="88"/>
      <c r="R379" s="91"/>
      <c r="S379" s="87"/>
      <c r="T379" s="92"/>
      <c r="U379" s="91"/>
      <c r="V379" s="87"/>
      <c r="W379" s="92"/>
      <c r="X379" s="96">
        <f>C379+F379+I379+L379+O379+R379+U379</f>
        <v>0</v>
      </c>
      <c r="Y379" s="89">
        <f t="shared" si="51"/>
        <v>0</v>
      </c>
      <c r="Z379" s="89">
        <f>E379+H379+K379+N379+Q379+T379+W379</f>
        <v>0</v>
      </c>
      <c r="AA379" s="221">
        <f>SUM(X379:X389)</f>
        <v>0</v>
      </c>
      <c r="AB379" s="221">
        <f>SUM(Y379:Y389)</f>
        <v>0</v>
      </c>
      <c r="AC379" s="221">
        <f>SUM(Z379:Z389)</f>
        <v>0</v>
      </c>
      <c r="AD379" s="224">
        <f>AA379+AC379</f>
        <v>0</v>
      </c>
      <c r="AE379" s="149"/>
      <c r="AF379" s="181"/>
      <c r="AG379" s="204"/>
      <c r="AH379" s="204"/>
      <c r="AI379" s="152"/>
    </row>
    <row r="380" spans="2:35" ht="18.75" x14ac:dyDescent="0.25">
      <c r="B380" s="23" t="s">
        <v>541</v>
      </c>
      <c r="C380" s="182"/>
      <c r="D380" s="183"/>
      <c r="E380" s="184"/>
      <c r="F380" s="91"/>
      <c r="G380" s="87"/>
      <c r="H380" s="92"/>
      <c r="I380" s="86"/>
      <c r="J380" s="87"/>
      <c r="K380" s="88"/>
      <c r="L380" s="91"/>
      <c r="M380" s="87"/>
      <c r="N380" s="92"/>
      <c r="O380" s="86"/>
      <c r="P380" s="87"/>
      <c r="Q380" s="88"/>
      <c r="R380" s="91"/>
      <c r="S380" s="87"/>
      <c r="T380" s="92"/>
      <c r="U380" s="91"/>
      <c r="V380" s="87"/>
      <c r="W380" s="92"/>
      <c r="X380" s="96">
        <f t="shared" ref="X380:X389" si="59">C380+F380+I380+L380+O380+R380+U380</f>
        <v>0</v>
      </c>
      <c r="Y380" s="89">
        <f t="shared" si="51"/>
        <v>0</v>
      </c>
      <c r="Z380" s="89">
        <f t="shared" ref="Z380:Z389" si="60">E380+H380+K380+N380+Q380+T380+W380</f>
        <v>0</v>
      </c>
      <c r="AA380" s="222"/>
      <c r="AB380" s="222"/>
      <c r="AC380" s="222"/>
      <c r="AD380" s="225"/>
      <c r="AE380" s="149"/>
      <c r="AF380" s="181"/>
      <c r="AG380" s="204"/>
      <c r="AH380" s="204"/>
      <c r="AI380" s="152"/>
    </row>
    <row r="381" spans="2:35" ht="18.75" x14ac:dyDescent="0.25">
      <c r="B381" s="23" t="s">
        <v>542</v>
      </c>
      <c r="C381" s="182"/>
      <c r="D381" s="183"/>
      <c r="E381" s="184"/>
      <c r="F381" s="91"/>
      <c r="G381" s="87"/>
      <c r="H381" s="92"/>
      <c r="I381" s="86"/>
      <c r="J381" s="87"/>
      <c r="K381" s="88"/>
      <c r="L381" s="91"/>
      <c r="M381" s="87"/>
      <c r="N381" s="92"/>
      <c r="O381" s="86"/>
      <c r="P381" s="87"/>
      <c r="Q381" s="88"/>
      <c r="R381" s="91"/>
      <c r="S381" s="87"/>
      <c r="T381" s="92"/>
      <c r="U381" s="91"/>
      <c r="V381" s="87"/>
      <c r="W381" s="92"/>
      <c r="X381" s="96">
        <f t="shared" si="59"/>
        <v>0</v>
      </c>
      <c r="Y381" s="89">
        <f t="shared" si="51"/>
        <v>0</v>
      </c>
      <c r="Z381" s="89">
        <f t="shared" si="60"/>
        <v>0</v>
      </c>
      <c r="AA381" s="222"/>
      <c r="AB381" s="222"/>
      <c r="AC381" s="222"/>
      <c r="AD381" s="225"/>
      <c r="AE381" s="149"/>
      <c r="AF381" s="181"/>
      <c r="AG381" s="204"/>
      <c r="AH381" s="204"/>
      <c r="AI381" s="152"/>
    </row>
    <row r="382" spans="2:35" ht="18.75" x14ac:dyDescent="0.25">
      <c r="B382" s="23" t="s">
        <v>543</v>
      </c>
      <c r="C382" s="182"/>
      <c r="D382" s="183"/>
      <c r="E382" s="184"/>
      <c r="F382" s="91"/>
      <c r="G382" s="87"/>
      <c r="H382" s="92"/>
      <c r="I382" s="86"/>
      <c r="J382" s="87"/>
      <c r="K382" s="88"/>
      <c r="L382" s="91"/>
      <c r="M382" s="87"/>
      <c r="N382" s="92"/>
      <c r="O382" s="86"/>
      <c r="P382" s="87"/>
      <c r="Q382" s="88"/>
      <c r="R382" s="91"/>
      <c r="S382" s="87"/>
      <c r="T382" s="92"/>
      <c r="U382" s="91"/>
      <c r="V382" s="87"/>
      <c r="W382" s="92"/>
      <c r="X382" s="96">
        <f t="shared" si="59"/>
        <v>0</v>
      </c>
      <c r="Y382" s="89">
        <f t="shared" si="51"/>
        <v>0</v>
      </c>
      <c r="Z382" s="89">
        <f t="shared" si="60"/>
        <v>0</v>
      </c>
      <c r="AA382" s="222"/>
      <c r="AB382" s="222"/>
      <c r="AC382" s="222"/>
      <c r="AD382" s="225"/>
      <c r="AE382" s="149"/>
      <c r="AF382" s="181"/>
      <c r="AG382" s="204"/>
      <c r="AH382" s="204"/>
      <c r="AI382" s="152"/>
    </row>
    <row r="383" spans="2:35" ht="18.75" x14ac:dyDescent="0.25">
      <c r="B383" s="23" t="s">
        <v>544</v>
      </c>
      <c r="C383" s="182"/>
      <c r="D383" s="183"/>
      <c r="E383" s="184"/>
      <c r="F383" s="91"/>
      <c r="G383" s="87"/>
      <c r="H383" s="92"/>
      <c r="I383" s="86"/>
      <c r="J383" s="87"/>
      <c r="K383" s="88"/>
      <c r="L383" s="91"/>
      <c r="M383" s="87"/>
      <c r="N383" s="92"/>
      <c r="O383" s="86"/>
      <c r="P383" s="87"/>
      <c r="Q383" s="88"/>
      <c r="R383" s="91"/>
      <c r="S383" s="87"/>
      <c r="T383" s="92"/>
      <c r="U383" s="91"/>
      <c r="V383" s="87"/>
      <c r="W383" s="92"/>
      <c r="X383" s="96">
        <f t="shared" si="59"/>
        <v>0</v>
      </c>
      <c r="Y383" s="89">
        <f t="shared" si="51"/>
        <v>0</v>
      </c>
      <c r="Z383" s="89">
        <f t="shared" si="60"/>
        <v>0</v>
      </c>
      <c r="AA383" s="222"/>
      <c r="AB383" s="222"/>
      <c r="AC383" s="222"/>
      <c r="AD383" s="225"/>
      <c r="AE383" s="149"/>
      <c r="AF383" s="181"/>
      <c r="AG383" s="204"/>
      <c r="AH383" s="204"/>
      <c r="AI383" s="152"/>
    </row>
    <row r="384" spans="2:35" ht="18.75" x14ac:dyDescent="0.25">
      <c r="B384" s="23" t="s">
        <v>545</v>
      </c>
      <c r="C384" s="182"/>
      <c r="D384" s="183"/>
      <c r="E384" s="184"/>
      <c r="F384" s="91"/>
      <c r="G384" s="87"/>
      <c r="H384" s="92"/>
      <c r="I384" s="86"/>
      <c r="J384" s="87"/>
      <c r="K384" s="88"/>
      <c r="L384" s="91"/>
      <c r="M384" s="87"/>
      <c r="N384" s="92"/>
      <c r="O384" s="86"/>
      <c r="P384" s="87"/>
      <c r="Q384" s="88"/>
      <c r="R384" s="91"/>
      <c r="S384" s="87"/>
      <c r="T384" s="92"/>
      <c r="U384" s="91"/>
      <c r="V384" s="87"/>
      <c r="W384" s="92"/>
      <c r="X384" s="96">
        <f t="shared" si="59"/>
        <v>0</v>
      </c>
      <c r="Y384" s="89">
        <f t="shared" si="51"/>
        <v>0</v>
      </c>
      <c r="Z384" s="89">
        <f t="shared" si="60"/>
        <v>0</v>
      </c>
      <c r="AA384" s="222"/>
      <c r="AB384" s="222"/>
      <c r="AC384" s="222"/>
      <c r="AD384" s="225"/>
      <c r="AE384" s="149"/>
      <c r="AF384" s="181"/>
      <c r="AG384" s="204"/>
      <c r="AH384" s="204"/>
      <c r="AI384" s="152"/>
    </row>
    <row r="385" spans="2:35" ht="18.75" x14ac:dyDescent="0.25">
      <c r="B385" s="23" t="s">
        <v>546</v>
      </c>
      <c r="C385" s="182"/>
      <c r="D385" s="183"/>
      <c r="E385" s="184"/>
      <c r="F385" s="91"/>
      <c r="G385" s="87"/>
      <c r="H385" s="92"/>
      <c r="I385" s="86"/>
      <c r="J385" s="87"/>
      <c r="K385" s="88"/>
      <c r="L385" s="91"/>
      <c r="M385" s="87"/>
      <c r="N385" s="92"/>
      <c r="O385" s="86"/>
      <c r="P385" s="87"/>
      <c r="Q385" s="88"/>
      <c r="R385" s="91"/>
      <c r="S385" s="87"/>
      <c r="T385" s="92"/>
      <c r="U385" s="91"/>
      <c r="V385" s="87"/>
      <c r="W385" s="92"/>
      <c r="X385" s="96">
        <f t="shared" si="59"/>
        <v>0</v>
      </c>
      <c r="Y385" s="89">
        <f t="shared" si="51"/>
        <v>0</v>
      </c>
      <c r="Z385" s="89">
        <f t="shared" si="60"/>
        <v>0</v>
      </c>
      <c r="AA385" s="222"/>
      <c r="AB385" s="222"/>
      <c r="AC385" s="222"/>
      <c r="AD385" s="225"/>
      <c r="AE385" s="149"/>
      <c r="AF385" s="181"/>
      <c r="AG385" s="204"/>
      <c r="AH385" s="204"/>
      <c r="AI385" s="152"/>
    </row>
    <row r="386" spans="2:35" ht="18.75" x14ac:dyDescent="0.25">
      <c r="B386" s="23" t="s">
        <v>547</v>
      </c>
      <c r="C386" s="182"/>
      <c r="D386" s="183"/>
      <c r="E386" s="184"/>
      <c r="F386" s="91"/>
      <c r="G386" s="87"/>
      <c r="H386" s="92"/>
      <c r="I386" s="86"/>
      <c r="J386" s="87"/>
      <c r="K386" s="88"/>
      <c r="L386" s="91"/>
      <c r="M386" s="87"/>
      <c r="N386" s="92"/>
      <c r="O386" s="86"/>
      <c r="P386" s="87"/>
      <c r="Q386" s="88"/>
      <c r="R386" s="91"/>
      <c r="S386" s="87"/>
      <c r="T386" s="92"/>
      <c r="U386" s="91"/>
      <c r="V386" s="87"/>
      <c r="W386" s="92"/>
      <c r="X386" s="96">
        <f t="shared" si="59"/>
        <v>0</v>
      </c>
      <c r="Y386" s="89">
        <f t="shared" si="51"/>
        <v>0</v>
      </c>
      <c r="Z386" s="89">
        <f t="shared" si="60"/>
        <v>0</v>
      </c>
      <c r="AA386" s="222"/>
      <c r="AB386" s="222"/>
      <c r="AC386" s="222"/>
      <c r="AD386" s="225"/>
      <c r="AE386" s="149"/>
      <c r="AF386" s="181"/>
      <c r="AG386" s="204"/>
      <c r="AH386" s="204"/>
      <c r="AI386" s="152"/>
    </row>
    <row r="387" spans="2:35" ht="18.75" x14ac:dyDescent="0.25">
      <c r="B387" s="23" t="s">
        <v>548</v>
      </c>
      <c r="C387" s="182"/>
      <c r="D387" s="183"/>
      <c r="E387" s="184"/>
      <c r="F387" s="91"/>
      <c r="G387" s="87"/>
      <c r="H387" s="92"/>
      <c r="I387" s="86"/>
      <c r="J387" s="87"/>
      <c r="K387" s="88"/>
      <c r="L387" s="91"/>
      <c r="M387" s="87"/>
      <c r="N387" s="92"/>
      <c r="O387" s="86"/>
      <c r="P387" s="87"/>
      <c r="Q387" s="88"/>
      <c r="R387" s="91"/>
      <c r="S387" s="87"/>
      <c r="T387" s="92"/>
      <c r="U387" s="91"/>
      <c r="V387" s="87"/>
      <c r="W387" s="92"/>
      <c r="X387" s="96">
        <f t="shared" si="59"/>
        <v>0</v>
      </c>
      <c r="Y387" s="89">
        <f t="shared" si="51"/>
        <v>0</v>
      </c>
      <c r="Z387" s="89">
        <f t="shared" si="60"/>
        <v>0</v>
      </c>
      <c r="AA387" s="222"/>
      <c r="AB387" s="222"/>
      <c r="AC387" s="222"/>
      <c r="AD387" s="225"/>
      <c r="AE387" s="149"/>
      <c r="AF387" s="181"/>
      <c r="AG387" s="204"/>
      <c r="AH387" s="204"/>
      <c r="AI387" s="152"/>
    </row>
    <row r="388" spans="2:35" ht="18.75" x14ac:dyDescent="0.25">
      <c r="B388" s="23"/>
      <c r="C388" s="182"/>
      <c r="D388" s="183"/>
      <c r="E388" s="184"/>
      <c r="F388" s="91"/>
      <c r="G388" s="87"/>
      <c r="H388" s="92"/>
      <c r="I388" s="86"/>
      <c r="J388" s="87"/>
      <c r="K388" s="88"/>
      <c r="L388" s="91"/>
      <c r="M388" s="87"/>
      <c r="N388" s="92"/>
      <c r="O388" s="86"/>
      <c r="P388" s="87"/>
      <c r="Q388" s="88"/>
      <c r="R388" s="91"/>
      <c r="S388" s="87"/>
      <c r="T388" s="92"/>
      <c r="U388" s="91"/>
      <c r="V388" s="87"/>
      <c r="W388" s="92"/>
      <c r="X388" s="96">
        <f t="shared" si="59"/>
        <v>0</v>
      </c>
      <c r="Y388" s="89">
        <f t="shared" si="51"/>
        <v>0</v>
      </c>
      <c r="Z388" s="89">
        <f t="shared" si="60"/>
        <v>0</v>
      </c>
      <c r="AA388" s="222"/>
      <c r="AB388" s="222"/>
      <c r="AC388" s="222"/>
      <c r="AD388" s="225"/>
      <c r="AE388" s="149"/>
      <c r="AF388" s="181"/>
      <c r="AG388" s="204"/>
      <c r="AH388" s="204"/>
      <c r="AI388" s="152"/>
    </row>
    <row r="389" spans="2:35" ht="19.5" thickBot="1" x14ac:dyDescent="0.3">
      <c r="B389" s="80"/>
      <c r="C389" s="182"/>
      <c r="D389" s="183"/>
      <c r="E389" s="184"/>
      <c r="F389" s="93"/>
      <c r="G389" s="94"/>
      <c r="H389" s="95"/>
      <c r="I389" s="97"/>
      <c r="J389" s="94"/>
      <c r="K389" s="98"/>
      <c r="L389" s="93"/>
      <c r="M389" s="94"/>
      <c r="N389" s="95"/>
      <c r="O389" s="97"/>
      <c r="P389" s="94"/>
      <c r="Q389" s="98"/>
      <c r="R389" s="93"/>
      <c r="S389" s="94"/>
      <c r="T389" s="95"/>
      <c r="U389" s="93"/>
      <c r="V389" s="94"/>
      <c r="W389" s="95"/>
      <c r="X389" s="96">
        <f t="shared" si="59"/>
        <v>0</v>
      </c>
      <c r="Y389" s="89">
        <f t="shared" si="51"/>
        <v>0</v>
      </c>
      <c r="Z389" s="89">
        <f t="shared" si="60"/>
        <v>0</v>
      </c>
      <c r="AA389" s="223"/>
      <c r="AB389" s="223"/>
      <c r="AC389" s="223"/>
      <c r="AD389" s="226"/>
      <c r="AE389" s="149"/>
      <c r="AF389" s="181"/>
      <c r="AG389" s="204"/>
      <c r="AH389" s="204"/>
      <c r="AI389" s="152"/>
    </row>
    <row r="390" spans="2:35" ht="18.75" x14ac:dyDescent="0.25">
      <c r="B390" s="79" t="s">
        <v>364</v>
      </c>
      <c r="C390" s="227" t="s">
        <v>3</v>
      </c>
      <c r="D390" s="228"/>
      <c r="E390" s="229"/>
      <c r="F390" s="230" t="s">
        <v>4</v>
      </c>
      <c r="G390" s="231"/>
      <c r="H390" s="232"/>
      <c r="I390" s="233" t="s">
        <v>5</v>
      </c>
      <c r="J390" s="231"/>
      <c r="K390" s="234"/>
      <c r="L390" s="227" t="s">
        <v>7</v>
      </c>
      <c r="M390" s="228"/>
      <c r="N390" s="229"/>
      <c r="O390" s="233" t="s">
        <v>8</v>
      </c>
      <c r="P390" s="231"/>
      <c r="Q390" s="234"/>
      <c r="R390" s="230" t="s">
        <v>9</v>
      </c>
      <c r="S390" s="231"/>
      <c r="T390" s="232"/>
      <c r="U390" s="230" t="s">
        <v>10</v>
      </c>
      <c r="V390" s="231"/>
      <c r="W390" s="232"/>
      <c r="X390" s="235"/>
      <c r="Y390" s="235"/>
      <c r="Z390" s="235"/>
      <c r="AA390" s="235"/>
      <c r="AB390" s="235"/>
      <c r="AC390" s="235"/>
      <c r="AD390" s="236"/>
      <c r="AE390" s="149"/>
      <c r="AF390" s="152"/>
      <c r="AG390" s="205"/>
      <c r="AH390" s="205"/>
      <c r="AI390" s="152"/>
    </row>
    <row r="391" spans="2:35" ht="18.75" x14ac:dyDescent="0.25">
      <c r="B391" s="23" t="s">
        <v>549</v>
      </c>
      <c r="C391" s="91"/>
      <c r="D391" s="87"/>
      <c r="E391" s="92"/>
      <c r="F391" s="91"/>
      <c r="G391" s="87"/>
      <c r="H391" s="92"/>
      <c r="I391" s="86"/>
      <c r="J391" s="87"/>
      <c r="K391" s="88"/>
      <c r="L391" s="91"/>
      <c r="M391" s="87"/>
      <c r="N391" s="92"/>
      <c r="O391" s="86"/>
      <c r="P391" s="87"/>
      <c r="Q391" s="88"/>
      <c r="R391" s="91"/>
      <c r="S391" s="87"/>
      <c r="T391" s="92"/>
      <c r="U391" s="91"/>
      <c r="V391" s="87"/>
      <c r="W391" s="92"/>
      <c r="X391" s="96">
        <f>C391+F391+I391+L391+O391+R391+U391</f>
        <v>0</v>
      </c>
      <c r="Y391" s="89">
        <f t="shared" si="51"/>
        <v>0</v>
      </c>
      <c r="Z391" s="89">
        <f>E391+H391+K391+N391+Q391+T391+W391</f>
        <v>0</v>
      </c>
      <c r="AA391" s="221">
        <f>SUM(X391:X401)</f>
        <v>1</v>
      </c>
      <c r="AB391" s="221">
        <f>SUM(Y391:Y401)</f>
        <v>0</v>
      </c>
      <c r="AC391" s="221">
        <f>SUM(Z391:Z401)</f>
        <v>0</v>
      </c>
      <c r="AD391" s="224">
        <f>AA391+AC391</f>
        <v>1</v>
      </c>
      <c r="AE391" s="149"/>
      <c r="AF391" s="181"/>
      <c r="AG391" s="204"/>
      <c r="AH391" s="204"/>
      <c r="AI391" s="152"/>
    </row>
    <row r="392" spans="2:35" ht="18.75" x14ac:dyDescent="0.25">
      <c r="B392" s="23" t="s">
        <v>173</v>
      </c>
      <c r="C392" s="91"/>
      <c r="D392" s="87"/>
      <c r="E392" s="92"/>
      <c r="F392" s="91"/>
      <c r="G392" s="87"/>
      <c r="H392" s="92"/>
      <c r="I392" s="86"/>
      <c r="J392" s="87"/>
      <c r="K392" s="88"/>
      <c r="L392" s="91"/>
      <c r="M392" s="87"/>
      <c r="N392" s="92"/>
      <c r="O392" s="86"/>
      <c r="P392" s="87"/>
      <c r="Q392" s="88"/>
      <c r="R392" s="91"/>
      <c r="S392" s="87"/>
      <c r="T392" s="92"/>
      <c r="U392" s="91"/>
      <c r="V392" s="87"/>
      <c r="W392" s="92"/>
      <c r="X392" s="96">
        <f t="shared" ref="X392:X401" si="61">C392+F392+I392+L392+O392+R392+U392</f>
        <v>0</v>
      </c>
      <c r="Y392" s="89">
        <f t="shared" si="51"/>
        <v>0</v>
      </c>
      <c r="Z392" s="89">
        <f t="shared" ref="Z392:Z401" si="62">E392+H392+K392+N392+Q392+T392+W392</f>
        <v>0</v>
      </c>
      <c r="AA392" s="222"/>
      <c r="AB392" s="222"/>
      <c r="AC392" s="222"/>
      <c r="AD392" s="225"/>
      <c r="AE392" s="149"/>
      <c r="AF392" s="181"/>
      <c r="AG392" s="204"/>
      <c r="AH392" s="204"/>
      <c r="AI392" s="152"/>
    </row>
    <row r="393" spans="2:35" ht="18.75" x14ac:dyDescent="0.25">
      <c r="B393" s="23" t="s">
        <v>550</v>
      </c>
      <c r="C393" s="91"/>
      <c r="D393" s="87"/>
      <c r="E393" s="92"/>
      <c r="F393" s="91"/>
      <c r="G393" s="87"/>
      <c r="H393" s="92"/>
      <c r="I393" s="86"/>
      <c r="J393" s="87"/>
      <c r="K393" s="88"/>
      <c r="L393" s="91"/>
      <c r="M393" s="87"/>
      <c r="N393" s="92"/>
      <c r="O393" s="86"/>
      <c r="P393" s="87"/>
      <c r="Q393" s="88"/>
      <c r="R393" s="91"/>
      <c r="S393" s="87"/>
      <c r="T393" s="92"/>
      <c r="U393" s="91"/>
      <c r="V393" s="87"/>
      <c r="W393" s="92"/>
      <c r="X393" s="96">
        <f t="shared" si="61"/>
        <v>0</v>
      </c>
      <c r="Y393" s="89">
        <f t="shared" si="51"/>
        <v>0</v>
      </c>
      <c r="Z393" s="89">
        <f t="shared" si="62"/>
        <v>0</v>
      </c>
      <c r="AA393" s="222"/>
      <c r="AB393" s="222"/>
      <c r="AC393" s="222"/>
      <c r="AD393" s="225"/>
      <c r="AE393" s="149"/>
      <c r="AF393" s="181"/>
      <c r="AG393" s="204"/>
      <c r="AH393" s="204"/>
      <c r="AI393" s="152"/>
    </row>
    <row r="394" spans="2:35" ht="18.75" x14ac:dyDescent="0.25">
      <c r="B394" s="23" t="s">
        <v>551</v>
      </c>
      <c r="C394" s="91">
        <v>1</v>
      </c>
      <c r="D394" s="87"/>
      <c r="E394" s="92"/>
      <c r="F394" s="91"/>
      <c r="G394" s="87"/>
      <c r="H394" s="92"/>
      <c r="I394" s="86"/>
      <c r="J394" s="87"/>
      <c r="K394" s="88"/>
      <c r="L394" s="91"/>
      <c r="M394" s="87"/>
      <c r="N394" s="92"/>
      <c r="O394" s="86"/>
      <c r="P394" s="87"/>
      <c r="Q394" s="88"/>
      <c r="R394" s="91"/>
      <c r="S394" s="87"/>
      <c r="T394" s="92"/>
      <c r="U394" s="91"/>
      <c r="V394" s="87"/>
      <c r="W394" s="92"/>
      <c r="X394" s="96">
        <f t="shared" si="61"/>
        <v>1</v>
      </c>
      <c r="Y394" s="89">
        <f t="shared" si="51"/>
        <v>0</v>
      </c>
      <c r="Z394" s="89">
        <f t="shared" si="62"/>
        <v>0</v>
      </c>
      <c r="AA394" s="222"/>
      <c r="AB394" s="222"/>
      <c r="AC394" s="222"/>
      <c r="AD394" s="225"/>
      <c r="AE394" s="149"/>
      <c r="AF394" s="181"/>
      <c r="AG394" s="204"/>
      <c r="AH394" s="204"/>
      <c r="AI394" s="152"/>
    </row>
    <row r="395" spans="2:35" ht="18.75" x14ac:dyDescent="0.25">
      <c r="B395" s="23" t="s">
        <v>552</v>
      </c>
      <c r="C395" s="91"/>
      <c r="D395" s="87"/>
      <c r="E395" s="92"/>
      <c r="F395" s="91"/>
      <c r="G395" s="87"/>
      <c r="H395" s="92"/>
      <c r="I395" s="86"/>
      <c r="J395" s="87"/>
      <c r="K395" s="88"/>
      <c r="L395" s="91"/>
      <c r="M395" s="87"/>
      <c r="N395" s="92"/>
      <c r="O395" s="86"/>
      <c r="P395" s="87"/>
      <c r="Q395" s="88"/>
      <c r="R395" s="91"/>
      <c r="S395" s="87"/>
      <c r="T395" s="92"/>
      <c r="U395" s="91"/>
      <c r="V395" s="87"/>
      <c r="W395" s="92"/>
      <c r="X395" s="96">
        <f t="shared" si="61"/>
        <v>0</v>
      </c>
      <c r="Y395" s="89">
        <f t="shared" si="51"/>
        <v>0</v>
      </c>
      <c r="Z395" s="89">
        <f t="shared" si="62"/>
        <v>0</v>
      </c>
      <c r="AA395" s="222"/>
      <c r="AB395" s="222"/>
      <c r="AC395" s="222"/>
      <c r="AD395" s="225"/>
      <c r="AE395" s="149"/>
      <c r="AF395" s="181"/>
      <c r="AG395" s="204"/>
      <c r="AH395" s="204"/>
      <c r="AI395" s="152"/>
    </row>
    <row r="396" spans="2:35" ht="18.75" x14ac:dyDescent="0.25">
      <c r="B396" s="23" t="s">
        <v>553</v>
      </c>
      <c r="C396" s="91"/>
      <c r="D396" s="87"/>
      <c r="E396" s="92"/>
      <c r="F396" s="91"/>
      <c r="G396" s="87"/>
      <c r="H396" s="92"/>
      <c r="I396" s="86"/>
      <c r="J396" s="87"/>
      <c r="K396" s="88"/>
      <c r="L396" s="91"/>
      <c r="M396" s="87"/>
      <c r="N396" s="92"/>
      <c r="O396" s="86"/>
      <c r="P396" s="87"/>
      <c r="Q396" s="88"/>
      <c r="R396" s="91"/>
      <c r="S396" s="87"/>
      <c r="T396" s="92"/>
      <c r="U396" s="91"/>
      <c r="V396" s="87"/>
      <c r="W396" s="92"/>
      <c r="X396" s="96">
        <f t="shared" si="61"/>
        <v>0</v>
      </c>
      <c r="Y396" s="89">
        <f t="shared" si="51"/>
        <v>0</v>
      </c>
      <c r="Z396" s="89">
        <f t="shared" si="62"/>
        <v>0</v>
      </c>
      <c r="AA396" s="222"/>
      <c r="AB396" s="222"/>
      <c r="AC396" s="222"/>
      <c r="AD396" s="225"/>
      <c r="AE396" s="149"/>
      <c r="AF396" s="181"/>
      <c r="AG396" s="204"/>
      <c r="AH396" s="204"/>
      <c r="AI396" s="152"/>
    </row>
    <row r="397" spans="2:35" ht="18.75" x14ac:dyDescent="0.25">
      <c r="B397" s="23" t="s">
        <v>554</v>
      </c>
      <c r="C397" s="91"/>
      <c r="D397" s="87"/>
      <c r="E397" s="92"/>
      <c r="F397" s="91"/>
      <c r="G397" s="87"/>
      <c r="H397" s="92"/>
      <c r="I397" s="86"/>
      <c r="J397" s="87"/>
      <c r="K397" s="88"/>
      <c r="L397" s="91"/>
      <c r="M397" s="87"/>
      <c r="N397" s="92"/>
      <c r="O397" s="86"/>
      <c r="P397" s="87"/>
      <c r="Q397" s="88"/>
      <c r="R397" s="91"/>
      <c r="S397" s="87"/>
      <c r="T397" s="92"/>
      <c r="U397" s="91"/>
      <c r="V397" s="87"/>
      <c r="W397" s="92"/>
      <c r="X397" s="96">
        <f t="shared" si="61"/>
        <v>0</v>
      </c>
      <c r="Y397" s="89">
        <f t="shared" si="51"/>
        <v>0</v>
      </c>
      <c r="Z397" s="89">
        <f t="shared" si="62"/>
        <v>0</v>
      </c>
      <c r="AA397" s="222"/>
      <c r="AB397" s="222"/>
      <c r="AC397" s="222"/>
      <c r="AD397" s="225"/>
      <c r="AE397" s="149"/>
      <c r="AF397" s="181"/>
      <c r="AG397" s="204"/>
      <c r="AH397" s="204"/>
      <c r="AI397" s="152"/>
    </row>
    <row r="398" spans="2:35" ht="18.75" x14ac:dyDescent="0.25">
      <c r="B398" s="23" t="s">
        <v>555</v>
      </c>
      <c r="C398" s="91"/>
      <c r="D398" s="87"/>
      <c r="E398" s="92"/>
      <c r="F398" s="91"/>
      <c r="G398" s="87"/>
      <c r="H398" s="92"/>
      <c r="I398" s="86"/>
      <c r="J398" s="87"/>
      <c r="K398" s="88"/>
      <c r="L398" s="91"/>
      <c r="M398" s="87"/>
      <c r="N398" s="92"/>
      <c r="O398" s="86"/>
      <c r="P398" s="87"/>
      <c r="Q398" s="88"/>
      <c r="R398" s="91"/>
      <c r="S398" s="87"/>
      <c r="T398" s="92"/>
      <c r="U398" s="91"/>
      <c r="V398" s="87"/>
      <c r="W398" s="92"/>
      <c r="X398" s="96">
        <f t="shared" si="61"/>
        <v>0</v>
      </c>
      <c r="Y398" s="89">
        <f t="shared" si="51"/>
        <v>0</v>
      </c>
      <c r="Z398" s="89">
        <f t="shared" si="62"/>
        <v>0</v>
      </c>
      <c r="AA398" s="222"/>
      <c r="AB398" s="222"/>
      <c r="AC398" s="222"/>
      <c r="AD398" s="225"/>
      <c r="AE398" s="149"/>
      <c r="AF398" s="181"/>
      <c r="AG398" s="204"/>
      <c r="AH398" s="204"/>
      <c r="AI398" s="152"/>
    </row>
    <row r="399" spans="2:35" ht="18.75" x14ac:dyDescent="0.25">
      <c r="B399" s="23"/>
      <c r="C399" s="91"/>
      <c r="D399" s="87"/>
      <c r="E399" s="92"/>
      <c r="F399" s="91"/>
      <c r="G399" s="87"/>
      <c r="H399" s="92"/>
      <c r="I399" s="86"/>
      <c r="J399" s="87"/>
      <c r="K399" s="88"/>
      <c r="L399" s="91"/>
      <c r="M399" s="87"/>
      <c r="N399" s="92"/>
      <c r="O399" s="86"/>
      <c r="P399" s="87"/>
      <c r="Q399" s="88"/>
      <c r="R399" s="91"/>
      <c r="S399" s="87"/>
      <c r="T399" s="92"/>
      <c r="U399" s="91"/>
      <c r="V399" s="87"/>
      <c r="W399" s="92"/>
      <c r="X399" s="96">
        <f t="shared" si="61"/>
        <v>0</v>
      </c>
      <c r="Y399" s="89">
        <f t="shared" si="51"/>
        <v>0</v>
      </c>
      <c r="Z399" s="89">
        <f t="shared" si="62"/>
        <v>0</v>
      </c>
      <c r="AA399" s="222"/>
      <c r="AB399" s="222"/>
      <c r="AC399" s="222"/>
      <c r="AD399" s="225"/>
      <c r="AE399" s="149"/>
      <c r="AF399" s="181"/>
      <c r="AG399" s="204"/>
      <c r="AH399" s="204"/>
      <c r="AI399" s="152"/>
    </row>
    <row r="400" spans="2:35" ht="18.75" x14ac:dyDescent="0.25">
      <c r="B400" s="23"/>
      <c r="C400" s="91"/>
      <c r="D400" s="87"/>
      <c r="E400" s="92"/>
      <c r="F400" s="91"/>
      <c r="G400" s="87"/>
      <c r="H400" s="92"/>
      <c r="I400" s="86"/>
      <c r="J400" s="87"/>
      <c r="K400" s="88"/>
      <c r="L400" s="91"/>
      <c r="M400" s="87"/>
      <c r="N400" s="92"/>
      <c r="O400" s="86"/>
      <c r="P400" s="87"/>
      <c r="Q400" s="88"/>
      <c r="R400" s="91"/>
      <c r="S400" s="87"/>
      <c r="T400" s="92"/>
      <c r="U400" s="91"/>
      <c r="V400" s="87"/>
      <c r="W400" s="92"/>
      <c r="X400" s="96">
        <f t="shared" si="61"/>
        <v>0</v>
      </c>
      <c r="Y400" s="89">
        <f t="shared" si="51"/>
        <v>0</v>
      </c>
      <c r="Z400" s="89">
        <f t="shared" si="62"/>
        <v>0</v>
      </c>
      <c r="AA400" s="222"/>
      <c r="AB400" s="222"/>
      <c r="AC400" s="222"/>
      <c r="AD400" s="225"/>
      <c r="AE400" s="149"/>
      <c r="AF400" s="181"/>
      <c r="AG400" s="204"/>
      <c r="AH400" s="204"/>
      <c r="AI400" s="152"/>
    </row>
    <row r="401" spans="2:35" ht="19.5" thickBot="1" x14ac:dyDescent="0.3">
      <c r="B401" s="80"/>
      <c r="C401" s="91"/>
      <c r="D401" s="87"/>
      <c r="E401" s="92"/>
      <c r="F401" s="91"/>
      <c r="G401" s="87"/>
      <c r="H401" s="92"/>
      <c r="I401" s="86"/>
      <c r="J401" s="87"/>
      <c r="K401" s="88"/>
      <c r="L401" s="91"/>
      <c r="M401" s="87"/>
      <c r="N401" s="92"/>
      <c r="O401" s="86"/>
      <c r="P401" s="87"/>
      <c r="Q401" s="88"/>
      <c r="R401" s="91"/>
      <c r="S401" s="87"/>
      <c r="T401" s="92"/>
      <c r="U401" s="91"/>
      <c r="V401" s="87"/>
      <c r="W401" s="92"/>
      <c r="X401" s="96">
        <f t="shared" si="61"/>
        <v>0</v>
      </c>
      <c r="Y401" s="89">
        <f t="shared" si="51"/>
        <v>0</v>
      </c>
      <c r="Z401" s="89">
        <f t="shared" si="62"/>
        <v>0</v>
      </c>
      <c r="AA401" s="223"/>
      <c r="AB401" s="223"/>
      <c r="AC401" s="223"/>
      <c r="AD401" s="226"/>
      <c r="AE401" s="149"/>
      <c r="AF401" s="181"/>
      <c r="AG401" s="204"/>
      <c r="AH401" s="204"/>
      <c r="AI401" s="152"/>
    </row>
    <row r="402" spans="2:35" ht="18.75" x14ac:dyDescent="0.25">
      <c r="B402" s="261" t="s">
        <v>23</v>
      </c>
      <c r="C402" s="247" t="s">
        <v>30</v>
      </c>
      <c r="D402" s="249" t="s">
        <v>31</v>
      </c>
      <c r="E402" s="245" t="s">
        <v>113</v>
      </c>
      <c r="F402" s="247" t="s">
        <v>30</v>
      </c>
      <c r="G402" s="249" t="s">
        <v>31</v>
      </c>
      <c r="H402" s="245" t="s">
        <v>113</v>
      </c>
      <c r="I402" s="259" t="s">
        <v>30</v>
      </c>
      <c r="J402" s="249" t="s">
        <v>31</v>
      </c>
      <c r="K402" s="257" t="s">
        <v>113</v>
      </c>
      <c r="L402" s="247" t="s">
        <v>30</v>
      </c>
      <c r="M402" s="249" t="s">
        <v>31</v>
      </c>
      <c r="N402" s="245" t="s">
        <v>113</v>
      </c>
      <c r="O402" s="259" t="s">
        <v>30</v>
      </c>
      <c r="P402" s="249" t="s">
        <v>31</v>
      </c>
      <c r="Q402" s="257" t="s">
        <v>113</v>
      </c>
      <c r="R402" s="247" t="s">
        <v>30</v>
      </c>
      <c r="S402" s="249" t="s">
        <v>31</v>
      </c>
      <c r="T402" s="245" t="s">
        <v>113</v>
      </c>
      <c r="U402" s="247" t="s">
        <v>30</v>
      </c>
      <c r="V402" s="249" t="s">
        <v>31</v>
      </c>
      <c r="W402" s="245" t="s">
        <v>113</v>
      </c>
      <c r="X402" s="251" t="s">
        <v>11</v>
      </c>
      <c r="Y402" s="251"/>
      <c r="Z402" s="252"/>
      <c r="AA402" s="253" t="s">
        <v>29</v>
      </c>
      <c r="AB402" s="254"/>
      <c r="AC402" s="254"/>
      <c r="AD402" s="255"/>
      <c r="AE402" s="149"/>
      <c r="AF402" s="152"/>
      <c r="AG402" s="205"/>
      <c r="AH402" s="205"/>
      <c r="AI402" s="152"/>
    </row>
    <row r="403" spans="2:35" ht="19.5" thickBot="1" x14ac:dyDescent="0.3">
      <c r="B403" s="262"/>
      <c r="C403" s="248"/>
      <c r="D403" s="250"/>
      <c r="E403" s="246"/>
      <c r="F403" s="248"/>
      <c r="G403" s="250"/>
      <c r="H403" s="246"/>
      <c r="I403" s="260"/>
      <c r="J403" s="250"/>
      <c r="K403" s="258"/>
      <c r="L403" s="248"/>
      <c r="M403" s="250"/>
      <c r="N403" s="246"/>
      <c r="O403" s="260"/>
      <c r="P403" s="250"/>
      <c r="Q403" s="258"/>
      <c r="R403" s="248"/>
      <c r="S403" s="250"/>
      <c r="T403" s="246"/>
      <c r="U403" s="248"/>
      <c r="V403" s="250"/>
      <c r="W403" s="246"/>
      <c r="X403" s="81" t="s">
        <v>30</v>
      </c>
      <c r="Y403" s="82" t="s">
        <v>31</v>
      </c>
      <c r="Z403" s="83" t="s">
        <v>113</v>
      </c>
      <c r="AA403" s="84" t="s">
        <v>30</v>
      </c>
      <c r="AB403" s="66" t="s">
        <v>31</v>
      </c>
      <c r="AC403" s="85" t="s">
        <v>113</v>
      </c>
      <c r="AD403" s="40" t="s">
        <v>11</v>
      </c>
      <c r="AE403" s="149"/>
      <c r="AF403" s="152"/>
      <c r="AG403" s="205"/>
      <c r="AH403" s="205"/>
      <c r="AI403" s="152"/>
    </row>
    <row r="404" spans="2:35" ht="18.75" x14ac:dyDescent="0.25">
      <c r="B404" s="79" t="s">
        <v>365</v>
      </c>
      <c r="C404" s="237" t="s">
        <v>3</v>
      </c>
      <c r="D404" s="238"/>
      <c r="E404" s="239"/>
      <c r="F404" s="240" t="s">
        <v>4</v>
      </c>
      <c r="G404" s="241"/>
      <c r="H404" s="242"/>
      <c r="I404" s="243" t="s">
        <v>5</v>
      </c>
      <c r="J404" s="241"/>
      <c r="K404" s="244"/>
      <c r="L404" s="237" t="s">
        <v>7</v>
      </c>
      <c r="M404" s="238"/>
      <c r="N404" s="239"/>
      <c r="O404" s="243" t="s">
        <v>8</v>
      </c>
      <c r="P404" s="241"/>
      <c r="Q404" s="244"/>
      <c r="R404" s="240" t="s">
        <v>9</v>
      </c>
      <c r="S404" s="241"/>
      <c r="T404" s="242"/>
      <c r="U404" s="240" t="s">
        <v>10</v>
      </c>
      <c r="V404" s="241"/>
      <c r="W404" s="242"/>
      <c r="X404" s="90"/>
      <c r="Y404" s="90"/>
      <c r="Z404" s="90"/>
      <c r="AA404" s="256" t="s">
        <v>284</v>
      </c>
      <c r="AB404" s="256"/>
      <c r="AC404" s="256"/>
      <c r="AD404" s="256"/>
      <c r="AE404" s="149"/>
      <c r="AF404" s="152"/>
      <c r="AG404" s="205"/>
      <c r="AH404" s="205"/>
      <c r="AI404" s="152"/>
    </row>
    <row r="405" spans="2:35" ht="18.75" x14ac:dyDescent="0.25">
      <c r="B405" s="23" t="s">
        <v>556</v>
      </c>
      <c r="C405" s="91"/>
      <c r="D405" s="87"/>
      <c r="E405" s="92"/>
      <c r="F405" s="91"/>
      <c r="G405" s="87"/>
      <c r="H405" s="92"/>
      <c r="I405" s="86"/>
      <c r="J405" s="87"/>
      <c r="K405" s="88"/>
      <c r="L405" s="91"/>
      <c r="M405" s="87"/>
      <c r="N405" s="92"/>
      <c r="O405" s="86"/>
      <c r="P405" s="87"/>
      <c r="Q405" s="88"/>
      <c r="R405" s="91"/>
      <c r="S405" s="87"/>
      <c r="T405" s="92"/>
      <c r="U405" s="91"/>
      <c r="V405" s="87"/>
      <c r="W405" s="92"/>
      <c r="X405" s="96">
        <f>C405+F405+I405+L405+O405+R405+U405</f>
        <v>0</v>
      </c>
      <c r="Y405" s="89">
        <f t="shared" ref="Y405:Y453" si="63">(D405+G405+J405+M405+P405+S405+V405)*2</f>
        <v>0</v>
      </c>
      <c r="Z405" s="89">
        <f>E405+H405+K405+N405+Q405+T405+W405</f>
        <v>0</v>
      </c>
      <c r="AA405" s="221">
        <f>SUM(X405:X415)</f>
        <v>1</v>
      </c>
      <c r="AB405" s="221">
        <f>SUM(Y405:Y415)</f>
        <v>0</v>
      </c>
      <c r="AC405" s="221">
        <f>SUM(Z405:Z415)</f>
        <v>0</v>
      </c>
      <c r="AD405" s="224">
        <f>AA405+AC405</f>
        <v>1</v>
      </c>
      <c r="AE405" s="149"/>
      <c r="AF405" s="181"/>
      <c r="AG405" s="204"/>
      <c r="AH405" s="204"/>
      <c r="AI405" s="152"/>
    </row>
    <row r="406" spans="2:35" ht="18.75" x14ac:dyDescent="0.25">
      <c r="B406" s="23" t="s">
        <v>288</v>
      </c>
      <c r="C406" s="91"/>
      <c r="D406" s="87"/>
      <c r="E406" s="92"/>
      <c r="F406" s="91"/>
      <c r="G406" s="87"/>
      <c r="H406" s="92"/>
      <c r="I406" s="86"/>
      <c r="J406" s="87"/>
      <c r="K406" s="88"/>
      <c r="L406" s="91"/>
      <c r="M406" s="87"/>
      <c r="N406" s="92"/>
      <c r="O406" s="86"/>
      <c r="P406" s="87"/>
      <c r="Q406" s="88"/>
      <c r="R406" s="91"/>
      <c r="S406" s="87"/>
      <c r="T406" s="92"/>
      <c r="U406" s="91"/>
      <c r="V406" s="87"/>
      <c r="W406" s="92"/>
      <c r="X406" s="96">
        <f t="shared" ref="X406:X415" si="64">C406+F406+I406+L406+O406+R406+U406</f>
        <v>0</v>
      </c>
      <c r="Y406" s="89">
        <f t="shared" si="63"/>
        <v>0</v>
      </c>
      <c r="Z406" s="89">
        <f t="shared" ref="Z406:Z415" si="65">E406+H406+K406+N406+Q406+T406+W406</f>
        <v>0</v>
      </c>
      <c r="AA406" s="222"/>
      <c r="AB406" s="222"/>
      <c r="AC406" s="222"/>
      <c r="AD406" s="225"/>
      <c r="AE406" s="149"/>
      <c r="AF406" s="181"/>
      <c r="AG406" s="204"/>
      <c r="AH406" s="204"/>
      <c r="AI406" s="152"/>
    </row>
    <row r="407" spans="2:35" ht="18.75" x14ac:dyDescent="0.25">
      <c r="B407" s="23" t="s">
        <v>557</v>
      </c>
      <c r="C407" s="91"/>
      <c r="D407" s="87"/>
      <c r="E407" s="92"/>
      <c r="F407" s="91"/>
      <c r="G407" s="87"/>
      <c r="H407" s="92"/>
      <c r="I407" s="86"/>
      <c r="J407" s="87"/>
      <c r="K407" s="88"/>
      <c r="L407" s="91"/>
      <c r="M407" s="87"/>
      <c r="N407" s="92"/>
      <c r="O407" s="86"/>
      <c r="P407" s="87"/>
      <c r="Q407" s="88"/>
      <c r="R407" s="91"/>
      <c r="S407" s="87"/>
      <c r="T407" s="92"/>
      <c r="U407" s="91"/>
      <c r="V407" s="87"/>
      <c r="W407" s="92"/>
      <c r="X407" s="96">
        <f t="shared" si="64"/>
        <v>0</v>
      </c>
      <c r="Y407" s="89">
        <f t="shared" si="63"/>
        <v>0</v>
      </c>
      <c r="Z407" s="89">
        <f t="shared" si="65"/>
        <v>0</v>
      </c>
      <c r="AA407" s="222"/>
      <c r="AB407" s="222"/>
      <c r="AC407" s="222"/>
      <c r="AD407" s="225"/>
      <c r="AE407" s="149"/>
      <c r="AF407" s="181"/>
      <c r="AG407" s="204"/>
      <c r="AH407" s="204"/>
      <c r="AI407" s="152"/>
    </row>
    <row r="408" spans="2:35" ht="18.75" x14ac:dyDescent="0.25">
      <c r="B408" s="23" t="s">
        <v>558</v>
      </c>
      <c r="C408" s="91"/>
      <c r="D408" s="87"/>
      <c r="E408" s="92"/>
      <c r="F408" s="91"/>
      <c r="G408" s="87"/>
      <c r="H408" s="92"/>
      <c r="I408" s="86"/>
      <c r="J408" s="87"/>
      <c r="K408" s="88"/>
      <c r="L408" s="91"/>
      <c r="M408" s="87"/>
      <c r="N408" s="92"/>
      <c r="O408" s="86"/>
      <c r="P408" s="87"/>
      <c r="Q408" s="88"/>
      <c r="R408" s="91"/>
      <c r="S408" s="87"/>
      <c r="T408" s="92"/>
      <c r="U408" s="91"/>
      <c r="V408" s="87"/>
      <c r="W408" s="92"/>
      <c r="X408" s="96">
        <f t="shared" si="64"/>
        <v>0</v>
      </c>
      <c r="Y408" s="89">
        <f t="shared" si="63"/>
        <v>0</v>
      </c>
      <c r="Z408" s="89">
        <f t="shared" si="65"/>
        <v>0</v>
      </c>
      <c r="AA408" s="222"/>
      <c r="AB408" s="222"/>
      <c r="AC408" s="222"/>
      <c r="AD408" s="225"/>
      <c r="AE408" s="149"/>
      <c r="AF408" s="181"/>
      <c r="AG408" s="204"/>
      <c r="AH408" s="204"/>
      <c r="AI408" s="152"/>
    </row>
    <row r="409" spans="2:35" ht="18.75" x14ac:dyDescent="0.25">
      <c r="B409" s="23" t="s">
        <v>559</v>
      </c>
      <c r="C409" s="91"/>
      <c r="D409" s="87"/>
      <c r="E409" s="92"/>
      <c r="F409" s="91"/>
      <c r="G409" s="87"/>
      <c r="H409" s="92"/>
      <c r="I409" s="86"/>
      <c r="J409" s="87"/>
      <c r="K409" s="88"/>
      <c r="L409" s="91"/>
      <c r="M409" s="87"/>
      <c r="N409" s="92"/>
      <c r="O409" s="86"/>
      <c r="P409" s="87"/>
      <c r="Q409" s="88"/>
      <c r="R409" s="91"/>
      <c r="S409" s="87"/>
      <c r="T409" s="92"/>
      <c r="U409" s="91"/>
      <c r="V409" s="87"/>
      <c r="W409" s="92"/>
      <c r="X409" s="96">
        <f t="shared" si="64"/>
        <v>0</v>
      </c>
      <c r="Y409" s="89">
        <f t="shared" si="63"/>
        <v>0</v>
      </c>
      <c r="Z409" s="89">
        <f t="shared" si="65"/>
        <v>0</v>
      </c>
      <c r="AA409" s="222"/>
      <c r="AB409" s="222"/>
      <c r="AC409" s="222"/>
      <c r="AD409" s="225"/>
      <c r="AE409" s="149"/>
      <c r="AF409" s="181"/>
      <c r="AG409" s="204"/>
      <c r="AH409" s="204"/>
      <c r="AI409" s="152"/>
    </row>
    <row r="410" spans="2:35" ht="18.75" x14ac:dyDescent="0.25">
      <c r="B410" s="23" t="s">
        <v>560</v>
      </c>
      <c r="C410" s="91"/>
      <c r="D410" s="87"/>
      <c r="E410" s="92"/>
      <c r="F410" s="91"/>
      <c r="G410" s="87"/>
      <c r="H410" s="92"/>
      <c r="I410" s="86"/>
      <c r="J410" s="87"/>
      <c r="K410" s="88"/>
      <c r="L410" s="91"/>
      <c r="M410" s="87"/>
      <c r="N410" s="92"/>
      <c r="O410" s="86"/>
      <c r="P410" s="87"/>
      <c r="Q410" s="88"/>
      <c r="R410" s="91"/>
      <c r="S410" s="87"/>
      <c r="T410" s="92"/>
      <c r="U410" s="91"/>
      <c r="V410" s="87"/>
      <c r="W410" s="92"/>
      <c r="X410" s="96">
        <f t="shared" si="64"/>
        <v>0</v>
      </c>
      <c r="Y410" s="89">
        <f t="shared" si="63"/>
        <v>0</v>
      </c>
      <c r="Z410" s="89">
        <f t="shared" si="65"/>
        <v>0</v>
      </c>
      <c r="AA410" s="222"/>
      <c r="AB410" s="222"/>
      <c r="AC410" s="222"/>
      <c r="AD410" s="225"/>
      <c r="AE410" s="149"/>
      <c r="AF410" s="181"/>
      <c r="AG410" s="204"/>
      <c r="AH410" s="204"/>
      <c r="AI410" s="152"/>
    </row>
    <row r="411" spans="2:35" ht="18.75" x14ac:dyDescent="0.25">
      <c r="B411" s="23" t="s">
        <v>285</v>
      </c>
      <c r="C411" s="91"/>
      <c r="D411" s="87"/>
      <c r="E411" s="92"/>
      <c r="F411" s="91"/>
      <c r="G411" s="87"/>
      <c r="H411" s="92"/>
      <c r="I411" s="86"/>
      <c r="J411" s="87"/>
      <c r="K411" s="88"/>
      <c r="L411" s="91"/>
      <c r="M411" s="87"/>
      <c r="N411" s="92"/>
      <c r="O411" s="86"/>
      <c r="P411" s="87"/>
      <c r="Q411" s="88"/>
      <c r="R411" s="91"/>
      <c r="S411" s="87"/>
      <c r="T411" s="92"/>
      <c r="U411" s="91"/>
      <c r="V411" s="87"/>
      <c r="W411" s="92"/>
      <c r="X411" s="96">
        <f t="shared" si="64"/>
        <v>0</v>
      </c>
      <c r="Y411" s="89">
        <f t="shared" si="63"/>
        <v>0</v>
      </c>
      <c r="Z411" s="89">
        <f t="shared" si="65"/>
        <v>0</v>
      </c>
      <c r="AA411" s="222"/>
      <c r="AB411" s="222"/>
      <c r="AC411" s="222"/>
      <c r="AD411" s="225"/>
      <c r="AE411" s="149"/>
      <c r="AF411" s="181"/>
      <c r="AG411" s="204"/>
      <c r="AH411" s="204"/>
      <c r="AI411" s="152"/>
    </row>
    <row r="412" spans="2:35" ht="18.75" x14ac:dyDescent="0.25">
      <c r="B412" s="23" t="s">
        <v>561</v>
      </c>
      <c r="C412" s="91">
        <v>1</v>
      </c>
      <c r="D412" s="87"/>
      <c r="E412" s="92"/>
      <c r="F412" s="91"/>
      <c r="G412" s="87"/>
      <c r="H412" s="92"/>
      <c r="I412" s="86"/>
      <c r="J412" s="87"/>
      <c r="K412" s="88"/>
      <c r="L412" s="91"/>
      <c r="M412" s="87"/>
      <c r="N412" s="92"/>
      <c r="O412" s="86"/>
      <c r="P412" s="87"/>
      <c r="Q412" s="88"/>
      <c r="R412" s="91"/>
      <c r="S412" s="87"/>
      <c r="T412" s="92"/>
      <c r="U412" s="91"/>
      <c r="V412" s="87"/>
      <c r="W412" s="92"/>
      <c r="X412" s="96">
        <f t="shared" si="64"/>
        <v>1</v>
      </c>
      <c r="Y412" s="89">
        <f t="shared" si="63"/>
        <v>0</v>
      </c>
      <c r="Z412" s="89">
        <f t="shared" si="65"/>
        <v>0</v>
      </c>
      <c r="AA412" s="222"/>
      <c r="AB412" s="222"/>
      <c r="AC412" s="222"/>
      <c r="AD412" s="225"/>
      <c r="AE412" s="149"/>
      <c r="AF412" s="181"/>
      <c r="AG412" s="204"/>
      <c r="AH412" s="204"/>
      <c r="AI412" s="152"/>
    </row>
    <row r="413" spans="2:35" ht="18.75" x14ac:dyDescent="0.25">
      <c r="B413" s="23" t="s">
        <v>562</v>
      </c>
      <c r="C413" s="91"/>
      <c r="D413" s="87"/>
      <c r="E413" s="92"/>
      <c r="F413" s="91"/>
      <c r="G413" s="87"/>
      <c r="H413" s="92"/>
      <c r="I413" s="86"/>
      <c r="J413" s="87"/>
      <c r="K413" s="88"/>
      <c r="L413" s="91"/>
      <c r="M413" s="87"/>
      <c r="N413" s="92"/>
      <c r="O413" s="86"/>
      <c r="P413" s="87"/>
      <c r="Q413" s="88"/>
      <c r="R413" s="91"/>
      <c r="S413" s="87"/>
      <c r="T413" s="92"/>
      <c r="U413" s="91"/>
      <c r="V413" s="87"/>
      <c r="W413" s="92"/>
      <c r="X413" s="96">
        <f t="shared" si="64"/>
        <v>0</v>
      </c>
      <c r="Y413" s="89">
        <f t="shared" si="63"/>
        <v>0</v>
      </c>
      <c r="Z413" s="89">
        <f t="shared" si="65"/>
        <v>0</v>
      </c>
      <c r="AA413" s="222"/>
      <c r="AB413" s="222"/>
      <c r="AC413" s="222"/>
      <c r="AD413" s="225"/>
      <c r="AE413" s="149"/>
      <c r="AF413" s="181"/>
      <c r="AG413" s="204"/>
      <c r="AH413" s="204"/>
      <c r="AI413" s="152"/>
    </row>
    <row r="414" spans="2:35" ht="18.75" x14ac:dyDescent="0.25">
      <c r="B414" s="23"/>
      <c r="C414" s="91"/>
      <c r="D414" s="87"/>
      <c r="E414" s="92"/>
      <c r="F414" s="91"/>
      <c r="G414" s="87"/>
      <c r="H414" s="92"/>
      <c r="I414" s="86"/>
      <c r="J414" s="87"/>
      <c r="K414" s="88"/>
      <c r="L414" s="91"/>
      <c r="M414" s="87"/>
      <c r="N414" s="92"/>
      <c r="O414" s="86"/>
      <c r="P414" s="87"/>
      <c r="Q414" s="88"/>
      <c r="R414" s="91"/>
      <c r="S414" s="87"/>
      <c r="T414" s="92"/>
      <c r="U414" s="91"/>
      <c r="V414" s="87"/>
      <c r="W414" s="92"/>
      <c r="X414" s="96">
        <f t="shared" si="64"/>
        <v>0</v>
      </c>
      <c r="Y414" s="89">
        <f t="shared" si="63"/>
        <v>0</v>
      </c>
      <c r="Z414" s="89">
        <f t="shared" si="65"/>
        <v>0</v>
      </c>
      <c r="AA414" s="222"/>
      <c r="AB414" s="222"/>
      <c r="AC414" s="222"/>
      <c r="AD414" s="225"/>
      <c r="AE414" s="149"/>
      <c r="AF414" s="181"/>
      <c r="AG414" s="204"/>
      <c r="AH414" s="204"/>
      <c r="AI414" s="152"/>
    </row>
    <row r="415" spans="2:35" ht="19.5" thickBot="1" x14ac:dyDescent="0.3">
      <c r="B415" s="80"/>
      <c r="C415" s="93"/>
      <c r="D415" s="94"/>
      <c r="E415" s="95"/>
      <c r="F415" s="93"/>
      <c r="G415" s="94"/>
      <c r="H415" s="95"/>
      <c r="I415" s="97"/>
      <c r="J415" s="94"/>
      <c r="K415" s="98"/>
      <c r="L415" s="93"/>
      <c r="M415" s="94"/>
      <c r="N415" s="95"/>
      <c r="O415" s="97"/>
      <c r="P415" s="94"/>
      <c r="Q415" s="98"/>
      <c r="R415" s="93"/>
      <c r="S415" s="94"/>
      <c r="T415" s="95"/>
      <c r="U415" s="93"/>
      <c r="V415" s="94"/>
      <c r="W415" s="95"/>
      <c r="X415" s="96">
        <f t="shared" si="64"/>
        <v>0</v>
      </c>
      <c r="Y415" s="89">
        <f t="shared" si="63"/>
        <v>0</v>
      </c>
      <c r="Z415" s="89">
        <f t="shared" si="65"/>
        <v>0</v>
      </c>
      <c r="AA415" s="223"/>
      <c r="AB415" s="223"/>
      <c r="AC415" s="223"/>
      <c r="AD415" s="226"/>
      <c r="AE415" s="149"/>
      <c r="AF415" s="181"/>
      <c r="AG415" s="204"/>
      <c r="AH415" s="204"/>
      <c r="AI415" s="152"/>
    </row>
    <row r="416" spans="2:35" ht="18.75" x14ac:dyDescent="0.25">
      <c r="B416" s="79" t="s">
        <v>366</v>
      </c>
      <c r="C416" s="237" t="s">
        <v>3</v>
      </c>
      <c r="D416" s="238"/>
      <c r="E416" s="239"/>
      <c r="F416" s="240" t="s">
        <v>4</v>
      </c>
      <c r="G416" s="241"/>
      <c r="H416" s="242"/>
      <c r="I416" s="243" t="s">
        <v>5</v>
      </c>
      <c r="J416" s="241"/>
      <c r="K416" s="244"/>
      <c r="L416" s="237" t="s">
        <v>7</v>
      </c>
      <c r="M416" s="238"/>
      <c r="N416" s="239"/>
      <c r="O416" s="243" t="s">
        <v>8</v>
      </c>
      <c r="P416" s="241"/>
      <c r="Q416" s="244"/>
      <c r="R416" s="240" t="s">
        <v>9</v>
      </c>
      <c r="S416" s="241"/>
      <c r="T416" s="242"/>
      <c r="U416" s="240" t="s">
        <v>10</v>
      </c>
      <c r="V416" s="241"/>
      <c r="W416" s="242"/>
      <c r="X416" s="235"/>
      <c r="Y416" s="235"/>
      <c r="Z416" s="235"/>
      <c r="AA416" s="235"/>
      <c r="AB416" s="235"/>
      <c r="AC416" s="235"/>
      <c r="AD416" s="236"/>
      <c r="AE416" s="149"/>
      <c r="AF416" s="152"/>
      <c r="AG416" s="205"/>
      <c r="AH416" s="205"/>
      <c r="AI416" s="152"/>
    </row>
    <row r="417" spans="2:35" ht="18.75" x14ac:dyDescent="0.25">
      <c r="B417" s="23" t="s">
        <v>563</v>
      </c>
      <c r="C417" s="91"/>
      <c r="D417" s="87"/>
      <c r="E417" s="92"/>
      <c r="F417" s="91"/>
      <c r="G417" s="87"/>
      <c r="H417" s="92"/>
      <c r="I417" s="86"/>
      <c r="J417" s="87"/>
      <c r="K417" s="88"/>
      <c r="L417" s="91"/>
      <c r="M417" s="87"/>
      <c r="N417" s="92"/>
      <c r="O417" s="86"/>
      <c r="P417" s="87"/>
      <c r="Q417" s="88"/>
      <c r="R417" s="91"/>
      <c r="S417" s="87"/>
      <c r="T417" s="92"/>
      <c r="U417" s="91"/>
      <c r="V417" s="87"/>
      <c r="W417" s="92"/>
      <c r="X417" s="96">
        <f>C417+F417+I417+L417+O417+R417+U417</f>
        <v>0</v>
      </c>
      <c r="Y417" s="89">
        <f t="shared" si="63"/>
        <v>0</v>
      </c>
      <c r="Z417" s="89">
        <f>E417+H417+K417+N417+Q417+T417+W417</f>
        <v>0</v>
      </c>
      <c r="AA417" s="221">
        <f>SUM(X417:X428)</f>
        <v>0</v>
      </c>
      <c r="AB417" s="221">
        <f>SUM(Y417:Y428)</f>
        <v>0</v>
      </c>
      <c r="AC417" s="221">
        <f>SUM(Z417:Z428)</f>
        <v>1</v>
      </c>
      <c r="AD417" s="224">
        <f>AA417+AC417</f>
        <v>1</v>
      </c>
      <c r="AE417" s="149"/>
      <c r="AF417" s="181"/>
      <c r="AG417" s="204"/>
      <c r="AH417" s="204"/>
      <c r="AI417" s="152"/>
    </row>
    <row r="418" spans="2:35" ht="18.75" x14ac:dyDescent="0.25">
      <c r="B418" s="23" t="s">
        <v>564</v>
      </c>
      <c r="C418" s="91"/>
      <c r="D418" s="87"/>
      <c r="E418" s="92"/>
      <c r="F418" s="91"/>
      <c r="G418" s="87"/>
      <c r="H418" s="92"/>
      <c r="I418" s="86"/>
      <c r="J418" s="87"/>
      <c r="K418" s="88"/>
      <c r="L418" s="91"/>
      <c r="M418" s="87"/>
      <c r="N418" s="92"/>
      <c r="O418" s="86"/>
      <c r="P418" s="87"/>
      <c r="Q418" s="88"/>
      <c r="R418" s="91"/>
      <c r="S418" s="87"/>
      <c r="T418" s="92"/>
      <c r="U418" s="91"/>
      <c r="V418" s="87"/>
      <c r="W418" s="92"/>
      <c r="X418" s="96">
        <f t="shared" ref="X418:X428" si="66">C418+F418+I418+L418+O418+R418+U418</f>
        <v>0</v>
      </c>
      <c r="Y418" s="89">
        <f t="shared" si="63"/>
        <v>0</v>
      </c>
      <c r="Z418" s="89">
        <f t="shared" ref="Z418:Z428" si="67">E418+H418+K418+N418+Q418+T418+W418</f>
        <v>0</v>
      </c>
      <c r="AA418" s="222"/>
      <c r="AB418" s="222"/>
      <c r="AC418" s="222"/>
      <c r="AD418" s="225"/>
      <c r="AE418" s="149"/>
      <c r="AF418" s="181"/>
      <c r="AG418" s="204"/>
      <c r="AH418" s="204"/>
      <c r="AI418" s="152"/>
    </row>
    <row r="419" spans="2:35" ht="18.75" x14ac:dyDescent="0.25">
      <c r="B419" s="23" t="s">
        <v>565</v>
      </c>
      <c r="C419" s="91"/>
      <c r="D419" s="87"/>
      <c r="E419" s="92"/>
      <c r="F419" s="91"/>
      <c r="G419" s="87"/>
      <c r="H419" s="92"/>
      <c r="I419" s="86"/>
      <c r="J419" s="87"/>
      <c r="K419" s="88"/>
      <c r="L419" s="91"/>
      <c r="M419" s="87"/>
      <c r="N419" s="92"/>
      <c r="O419" s="86"/>
      <c r="P419" s="87"/>
      <c r="Q419" s="88"/>
      <c r="R419" s="91"/>
      <c r="S419" s="87"/>
      <c r="T419" s="92"/>
      <c r="U419" s="91"/>
      <c r="V419" s="87"/>
      <c r="W419" s="92"/>
      <c r="X419" s="96">
        <f t="shared" si="66"/>
        <v>0</v>
      </c>
      <c r="Y419" s="89">
        <f t="shared" si="63"/>
        <v>0</v>
      </c>
      <c r="Z419" s="89">
        <f t="shared" si="67"/>
        <v>0</v>
      </c>
      <c r="AA419" s="222"/>
      <c r="AB419" s="222"/>
      <c r="AC419" s="222"/>
      <c r="AD419" s="225"/>
      <c r="AE419" s="149"/>
      <c r="AF419" s="181"/>
      <c r="AG419" s="204"/>
      <c r="AH419" s="204"/>
      <c r="AI419" s="152"/>
    </row>
    <row r="420" spans="2:35" ht="18.75" x14ac:dyDescent="0.25">
      <c r="B420" s="23" t="s">
        <v>566</v>
      </c>
      <c r="C420" s="91"/>
      <c r="D420" s="87"/>
      <c r="E420" s="92"/>
      <c r="F420" s="91"/>
      <c r="G420" s="87"/>
      <c r="H420" s="92"/>
      <c r="I420" s="86"/>
      <c r="J420" s="87"/>
      <c r="K420" s="88"/>
      <c r="L420" s="91"/>
      <c r="M420" s="87"/>
      <c r="N420" s="92"/>
      <c r="O420" s="86"/>
      <c r="P420" s="87"/>
      <c r="Q420" s="88"/>
      <c r="R420" s="91"/>
      <c r="S420" s="87"/>
      <c r="T420" s="92"/>
      <c r="U420" s="91"/>
      <c r="V420" s="87"/>
      <c r="W420" s="92"/>
      <c r="X420" s="96">
        <f t="shared" si="66"/>
        <v>0</v>
      </c>
      <c r="Y420" s="89">
        <f t="shared" si="63"/>
        <v>0</v>
      </c>
      <c r="Z420" s="89">
        <f t="shared" si="67"/>
        <v>0</v>
      </c>
      <c r="AA420" s="222"/>
      <c r="AB420" s="222"/>
      <c r="AC420" s="222"/>
      <c r="AD420" s="225"/>
      <c r="AE420" s="149"/>
      <c r="AF420" s="181"/>
      <c r="AG420" s="204"/>
      <c r="AH420" s="204"/>
      <c r="AI420" s="152"/>
    </row>
    <row r="421" spans="2:35" ht="18.75" x14ac:dyDescent="0.25">
      <c r="B421" s="23" t="s">
        <v>567</v>
      </c>
      <c r="C421" s="91"/>
      <c r="D421" s="87"/>
      <c r="E421" s="92"/>
      <c r="F421" s="91"/>
      <c r="G421" s="87"/>
      <c r="H421" s="92"/>
      <c r="I421" s="86"/>
      <c r="J421" s="87"/>
      <c r="K421" s="88"/>
      <c r="L421" s="91"/>
      <c r="M421" s="87"/>
      <c r="N421" s="92"/>
      <c r="O421" s="86"/>
      <c r="P421" s="87"/>
      <c r="Q421" s="88"/>
      <c r="R421" s="91"/>
      <c r="S421" s="87"/>
      <c r="T421" s="92"/>
      <c r="U421" s="91"/>
      <c r="V421" s="87"/>
      <c r="W421" s="92"/>
      <c r="X421" s="96">
        <f t="shared" si="66"/>
        <v>0</v>
      </c>
      <c r="Y421" s="89">
        <f t="shared" si="63"/>
        <v>0</v>
      </c>
      <c r="Z421" s="89">
        <f t="shared" si="67"/>
        <v>0</v>
      </c>
      <c r="AA421" s="222"/>
      <c r="AB421" s="222"/>
      <c r="AC421" s="222"/>
      <c r="AD421" s="225"/>
      <c r="AE421" s="149"/>
      <c r="AF421" s="181"/>
      <c r="AG421" s="204"/>
      <c r="AH421" s="204"/>
      <c r="AI421" s="152"/>
    </row>
    <row r="422" spans="2:35" ht="18.75" x14ac:dyDescent="0.25">
      <c r="B422" s="23" t="s">
        <v>568</v>
      </c>
      <c r="C422" s="91"/>
      <c r="D422" s="87"/>
      <c r="E422" s="92"/>
      <c r="F422" s="91"/>
      <c r="G422" s="87"/>
      <c r="H422" s="92"/>
      <c r="I422" s="86"/>
      <c r="J422" s="87"/>
      <c r="K422" s="88"/>
      <c r="L422" s="91"/>
      <c r="M422" s="87"/>
      <c r="N422" s="92"/>
      <c r="O422" s="86"/>
      <c r="P422" s="87"/>
      <c r="Q422" s="88"/>
      <c r="R422" s="91"/>
      <c r="S422" s="87"/>
      <c r="T422" s="92"/>
      <c r="U422" s="91"/>
      <c r="V422" s="87"/>
      <c r="W422" s="92"/>
      <c r="X422" s="96">
        <f t="shared" ref="X422:X426" si="68">C422+F422+I422+L422+O422+R422+U422</f>
        <v>0</v>
      </c>
      <c r="Y422" s="89">
        <f t="shared" ref="Y422:Y426" si="69">(D422+G422+J422+M422+P422+S422+V422)*2</f>
        <v>0</v>
      </c>
      <c r="Z422" s="89">
        <f t="shared" ref="Z422:Z426" si="70">E422+H422+K422+N422+Q422+T422+W422</f>
        <v>0</v>
      </c>
      <c r="AA422" s="222"/>
      <c r="AB422" s="222"/>
      <c r="AC422" s="222"/>
      <c r="AD422" s="225"/>
      <c r="AE422" s="149"/>
      <c r="AF422" s="181"/>
      <c r="AG422" s="204"/>
      <c r="AH422" s="204"/>
      <c r="AI422" s="152"/>
    </row>
    <row r="423" spans="2:35" ht="18.75" x14ac:dyDescent="0.25">
      <c r="B423" s="23" t="s">
        <v>569</v>
      </c>
      <c r="C423" s="91"/>
      <c r="D423" s="87"/>
      <c r="E423" s="92"/>
      <c r="F423" s="91"/>
      <c r="G423" s="87"/>
      <c r="H423" s="92"/>
      <c r="I423" s="86"/>
      <c r="J423" s="87"/>
      <c r="K423" s="88"/>
      <c r="L423" s="91"/>
      <c r="M423" s="87"/>
      <c r="N423" s="92"/>
      <c r="O423" s="86"/>
      <c r="P423" s="87"/>
      <c r="Q423" s="88"/>
      <c r="R423" s="91"/>
      <c r="S423" s="87"/>
      <c r="T423" s="92"/>
      <c r="U423" s="91"/>
      <c r="V423" s="87"/>
      <c r="W423" s="92"/>
      <c r="X423" s="96">
        <f t="shared" si="68"/>
        <v>0</v>
      </c>
      <c r="Y423" s="89">
        <f t="shared" si="69"/>
        <v>0</v>
      </c>
      <c r="Z423" s="89">
        <f t="shared" si="70"/>
        <v>0</v>
      </c>
      <c r="AA423" s="222"/>
      <c r="AB423" s="222"/>
      <c r="AC423" s="222"/>
      <c r="AD423" s="225"/>
      <c r="AE423" s="149"/>
      <c r="AF423" s="181"/>
      <c r="AG423" s="204"/>
      <c r="AH423" s="204"/>
      <c r="AI423" s="152"/>
    </row>
    <row r="424" spans="2:35" ht="18.75" x14ac:dyDescent="0.25">
      <c r="B424" s="23" t="s">
        <v>570</v>
      </c>
      <c r="C424" s="91"/>
      <c r="D424" s="87"/>
      <c r="E424" s="92"/>
      <c r="F424" s="91"/>
      <c r="G424" s="87"/>
      <c r="H424" s="92"/>
      <c r="I424" s="86"/>
      <c r="J424" s="87"/>
      <c r="K424" s="88"/>
      <c r="L424" s="91"/>
      <c r="M424" s="87"/>
      <c r="N424" s="92"/>
      <c r="O424" s="86"/>
      <c r="P424" s="87"/>
      <c r="Q424" s="88"/>
      <c r="R424" s="91"/>
      <c r="S424" s="87"/>
      <c r="T424" s="92"/>
      <c r="U424" s="91"/>
      <c r="V424" s="87"/>
      <c r="W424" s="92"/>
      <c r="X424" s="96">
        <f t="shared" si="68"/>
        <v>0</v>
      </c>
      <c r="Y424" s="89">
        <f t="shared" si="69"/>
        <v>0</v>
      </c>
      <c r="Z424" s="89">
        <f t="shared" si="70"/>
        <v>0</v>
      </c>
      <c r="AA424" s="222"/>
      <c r="AB424" s="222"/>
      <c r="AC424" s="222"/>
      <c r="AD424" s="225"/>
      <c r="AE424" s="149"/>
      <c r="AF424" s="181"/>
      <c r="AG424" s="204"/>
      <c r="AH424" s="204"/>
      <c r="AI424" s="152"/>
    </row>
    <row r="425" spans="2:35" ht="18.75" x14ac:dyDescent="0.25">
      <c r="B425" s="23" t="s">
        <v>571</v>
      </c>
      <c r="C425" s="91"/>
      <c r="D425" s="87"/>
      <c r="E425" s="92"/>
      <c r="F425" s="91"/>
      <c r="G425" s="87"/>
      <c r="H425" s="92"/>
      <c r="I425" s="86"/>
      <c r="J425" s="87"/>
      <c r="K425" s="88"/>
      <c r="L425" s="91"/>
      <c r="M425" s="87"/>
      <c r="N425" s="92"/>
      <c r="O425" s="86"/>
      <c r="P425" s="87"/>
      <c r="Q425" s="88"/>
      <c r="R425" s="91"/>
      <c r="S425" s="87"/>
      <c r="T425" s="92"/>
      <c r="U425" s="91"/>
      <c r="V425" s="87"/>
      <c r="W425" s="92"/>
      <c r="X425" s="96">
        <f t="shared" si="68"/>
        <v>0</v>
      </c>
      <c r="Y425" s="89">
        <f t="shared" si="69"/>
        <v>0</v>
      </c>
      <c r="Z425" s="89">
        <f t="shared" si="70"/>
        <v>0</v>
      </c>
      <c r="AA425" s="222"/>
      <c r="AB425" s="222"/>
      <c r="AC425" s="222"/>
      <c r="AD425" s="225"/>
      <c r="AE425" s="149"/>
      <c r="AF425" s="181"/>
      <c r="AG425" s="204"/>
      <c r="AH425" s="204"/>
      <c r="AI425" s="152"/>
    </row>
    <row r="426" spans="2:35" ht="18.75" x14ac:dyDescent="0.25">
      <c r="B426" s="23" t="s">
        <v>572</v>
      </c>
      <c r="C426" s="91"/>
      <c r="D426" s="87"/>
      <c r="E426" s="92"/>
      <c r="F426" s="91"/>
      <c r="G426" s="87"/>
      <c r="H426" s="92"/>
      <c r="I426" s="86"/>
      <c r="J426" s="87"/>
      <c r="K426" s="88"/>
      <c r="L426" s="91"/>
      <c r="M426" s="87"/>
      <c r="N426" s="92"/>
      <c r="O426" s="86"/>
      <c r="P426" s="87"/>
      <c r="Q426" s="88"/>
      <c r="R426" s="91"/>
      <c r="S426" s="87"/>
      <c r="T426" s="92"/>
      <c r="U426" s="91"/>
      <c r="V426" s="87"/>
      <c r="W426" s="92"/>
      <c r="X426" s="96">
        <f t="shared" si="68"/>
        <v>0</v>
      </c>
      <c r="Y426" s="89">
        <f t="shared" si="69"/>
        <v>0</v>
      </c>
      <c r="Z426" s="89">
        <f t="shared" si="70"/>
        <v>0</v>
      </c>
      <c r="AA426" s="222"/>
      <c r="AB426" s="222"/>
      <c r="AC426" s="222"/>
      <c r="AD426" s="225"/>
      <c r="AE426" s="149"/>
      <c r="AF426" s="181"/>
      <c r="AG426" s="204"/>
      <c r="AH426" s="204"/>
      <c r="AI426" s="152"/>
    </row>
    <row r="427" spans="2:35" ht="18.75" x14ac:dyDescent="0.25">
      <c r="B427" s="23" t="s">
        <v>573</v>
      </c>
      <c r="C427" s="91"/>
      <c r="D427" s="87"/>
      <c r="E427" s="92"/>
      <c r="F427" s="91"/>
      <c r="G427" s="87"/>
      <c r="H427" s="92"/>
      <c r="I427" s="86"/>
      <c r="J427" s="87"/>
      <c r="K427" s="88"/>
      <c r="L427" s="91"/>
      <c r="M427" s="87"/>
      <c r="N427" s="92"/>
      <c r="O427" s="86"/>
      <c r="P427" s="87"/>
      <c r="Q427" s="88"/>
      <c r="R427" s="91"/>
      <c r="S427" s="87"/>
      <c r="T427" s="92"/>
      <c r="U427" s="91"/>
      <c r="V427" s="87"/>
      <c r="W427" s="92"/>
      <c r="X427" s="96">
        <f t="shared" si="66"/>
        <v>0</v>
      </c>
      <c r="Y427" s="89">
        <f t="shared" si="63"/>
        <v>0</v>
      </c>
      <c r="Z427" s="89">
        <f t="shared" si="67"/>
        <v>0</v>
      </c>
      <c r="AA427" s="222"/>
      <c r="AB427" s="222"/>
      <c r="AC427" s="222"/>
      <c r="AD427" s="225"/>
      <c r="AE427" s="149"/>
      <c r="AF427" s="181"/>
      <c r="AG427" s="204"/>
      <c r="AH427" s="204"/>
      <c r="AI427" s="152"/>
    </row>
    <row r="428" spans="2:35" ht="19.5" thickBot="1" x14ac:dyDescent="0.3">
      <c r="B428" s="23" t="s">
        <v>313</v>
      </c>
      <c r="C428" s="93"/>
      <c r="D428" s="94"/>
      <c r="E428" s="95">
        <v>1</v>
      </c>
      <c r="F428" s="93"/>
      <c r="G428" s="94"/>
      <c r="H428" s="95"/>
      <c r="I428" s="97"/>
      <c r="J428" s="94"/>
      <c r="K428" s="98"/>
      <c r="L428" s="93"/>
      <c r="M428" s="94"/>
      <c r="N428" s="95"/>
      <c r="O428" s="97"/>
      <c r="P428" s="94"/>
      <c r="Q428" s="98"/>
      <c r="R428" s="93"/>
      <c r="S428" s="94"/>
      <c r="T428" s="95"/>
      <c r="U428" s="93"/>
      <c r="V428" s="94"/>
      <c r="W428" s="95"/>
      <c r="X428" s="96">
        <f t="shared" si="66"/>
        <v>0</v>
      </c>
      <c r="Y428" s="89">
        <f t="shared" si="63"/>
        <v>0</v>
      </c>
      <c r="Z428" s="89">
        <f t="shared" si="67"/>
        <v>1</v>
      </c>
      <c r="AA428" s="223"/>
      <c r="AB428" s="223"/>
      <c r="AC428" s="223"/>
      <c r="AD428" s="226"/>
      <c r="AE428" s="149"/>
      <c r="AF428" s="181" t="s">
        <v>695</v>
      </c>
      <c r="AG428" s="204" t="s">
        <v>675</v>
      </c>
      <c r="AH428" s="204"/>
      <c r="AI428" s="152"/>
    </row>
    <row r="429" spans="2:35" ht="18.75" x14ac:dyDescent="0.25">
      <c r="B429" s="79" t="s">
        <v>367</v>
      </c>
      <c r="C429" s="237" t="s">
        <v>3</v>
      </c>
      <c r="D429" s="238"/>
      <c r="E429" s="239"/>
      <c r="F429" s="240" t="s">
        <v>4</v>
      </c>
      <c r="G429" s="241"/>
      <c r="H429" s="242"/>
      <c r="I429" s="243" t="s">
        <v>5</v>
      </c>
      <c r="J429" s="241"/>
      <c r="K429" s="244"/>
      <c r="L429" s="237" t="s">
        <v>7</v>
      </c>
      <c r="M429" s="238"/>
      <c r="N429" s="239"/>
      <c r="O429" s="243" t="s">
        <v>8</v>
      </c>
      <c r="P429" s="241"/>
      <c r="Q429" s="244"/>
      <c r="R429" s="240" t="s">
        <v>9</v>
      </c>
      <c r="S429" s="241"/>
      <c r="T429" s="242"/>
      <c r="U429" s="240" t="s">
        <v>10</v>
      </c>
      <c r="V429" s="241"/>
      <c r="W429" s="242"/>
      <c r="X429" s="235"/>
      <c r="Y429" s="235"/>
      <c r="Z429" s="235"/>
      <c r="AA429" s="235"/>
      <c r="AB429" s="235"/>
      <c r="AC429" s="235"/>
      <c r="AD429" s="236"/>
      <c r="AE429" s="149"/>
      <c r="AF429" s="152"/>
      <c r="AG429" s="205"/>
      <c r="AH429" s="205"/>
      <c r="AI429" s="152"/>
    </row>
    <row r="430" spans="2:35" ht="18.75" x14ac:dyDescent="0.25">
      <c r="B430" s="23" t="s">
        <v>574</v>
      </c>
      <c r="C430" s="182"/>
      <c r="D430" s="183"/>
      <c r="E430" s="184"/>
      <c r="F430" s="91"/>
      <c r="G430" s="87"/>
      <c r="H430" s="92"/>
      <c r="I430" s="86"/>
      <c r="J430" s="87"/>
      <c r="K430" s="88"/>
      <c r="L430" s="91"/>
      <c r="M430" s="87"/>
      <c r="N430" s="92"/>
      <c r="O430" s="86"/>
      <c r="P430" s="87"/>
      <c r="Q430" s="88"/>
      <c r="R430" s="91"/>
      <c r="S430" s="87"/>
      <c r="T430" s="92"/>
      <c r="U430" s="91"/>
      <c r="V430" s="87"/>
      <c r="W430" s="92"/>
      <c r="X430" s="96">
        <f>C430+F430+I430+L430+O430+R430+U430</f>
        <v>0</v>
      </c>
      <c r="Y430" s="89">
        <f t="shared" si="63"/>
        <v>0</v>
      </c>
      <c r="Z430" s="89">
        <f>E430+H430+K430+N430+Q430+T430+W430</f>
        <v>0</v>
      </c>
      <c r="AA430" s="221">
        <f>SUM(X430:X441)</f>
        <v>0</v>
      </c>
      <c r="AB430" s="221">
        <f>SUM(Y430:Y441)</f>
        <v>0</v>
      </c>
      <c r="AC430" s="221">
        <f>SUM(Z430:Z441)</f>
        <v>0</v>
      </c>
      <c r="AD430" s="224">
        <f>AA430+AC430</f>
        <v>0</v>
      </c>
      <c r="AE430" s="149"/>
      <c r="AF430" s="181"/>
      <c r="AG430" s="204"/>
      <c r="AH430" s="204"/>
      <c r="AI430" s="152"/>
    </row>
    <row r="431" spans="2:35" ht="18.75" x14ac:dyDescent="0.25">
      <c r="B431" s="23" t="s">
        <v>575</v>
      </c>
      <c r="C431" s="182"/>
      <c r="D431" s="183"/>
      <c r="E431" s="184"/>
      <c r="F431" s="91"/>
      <c r="G431" s="87"/>
      <c r="H431" s="92"/>
      <c r="I431" s="86"/>
      <c r="J431" s="87"/>
      <c r="K431" s="88"/>
      <c r="L431" s="91"/>
      <c r="M431" s="87"/>
      <c r="N431" s="92"/>
      <c r="O431" s="86"/>
      <c r="P431" s="87"/>
      <c r="Q431" s="88"/>
      <c r="R431" s="91"/>
      <c r="S431" s="87"/>
      <c r="T431" s="92"/>
      <c r="U431" s="91"/>
      <c r="V431" s="87"/>
      <c r="W431" s="92"/>
      <c r="X431" s="96">
        <f t="shared" ref="X431:X441" si="71">C431+F431+I431+L431+O431+R431+U431</f>
        <v>0</v>
      </c>
      <c r="Y431" s="89">
        <f t="shared" si="63"/>
        <v>0</v>
      </c>
      <c r="Z431" s="89">
        <f t="shared" ref="Z431:Z441" si="72">E431+H431+K431+N431+Q431+T431+W431</f>
        <v>0</v>
      </c>
      <c r="AA431" s="222"/>
      <c r="AB431" s="222"/>
      <c r="AC431" s="222"/>
      <c r="AD431" s="225"/>
      <c r="AE431" s="149"/>
      <c r="AF431" s="181"/>
      <c r="AG431" s="204"/>
      <c r="AH431" s="204"/>
      <c r="AI431" s="152"/>
    </row>
    <row r="432" spans="2:35" ht="18.75" x14ac:dyDescent="0.25">
      <c r="B432" s="23" t="s">
        <v>576</v>
      </c>
      <c r="C432" s="182"/>
      <c r="D432" s="183"/>
      <c r="E432" s="184"/>
      <c r="F432" s="91"/>
      <c r="G432" s="87"/>
      <c r="H432" s="92"/>
      <c r="I432" s="86"/>
      <c r="J432" s="87"/>
      <c r="K432" s="88"/>
      <c r="L432" s="91"/>
      <c r="M432" s="87"/>
      <c r="N432" s="92"/>
      <c r="O432" s="86"/>
      <c r="P432" s="87"/>
      <c r="Q432" s="88"/>
      <c r="R432" s="91"/>
      <c r="S432" s="87"/>
      <c r="T432" s="92"/>
      <c r="U432" s="91"/>
      <c r="V432" s="87"/>
      <c r="W432" s="92"/>
      <c r="X432" s="96">
        <f t="shared" si="71"/>
        <v>0</v>
      </c>
      <c r="Y432" s="89">
        <f t="shared" si="63"/>
        <v>0</v>
      </c>
      <c r="Z432" s="89">
        <f t="shared" si="72"/>
        <v>0</v>
      </c>
      <c r="AA432" s="222"/>
      <c r="AB432" s="222"/>
      <c r="AC432" s="222"/>
      <c r="AD432" s="225"/>
      <c r="AE432" s="149"/>
      <c r="AF432" s="181"/>
      <c r="AG432" s="204"/>
      <c r="AH432" s="204"/>
      <c r="AI432" s="152"/>
    </row>
    <row r="433" spans="2:35" ht="18.75" x14ac:dyDescent="0.25">
      <c r="B433" s="23" t="s">
        <v>577</v>
      </c>
      <c r="C433" s="182"/>
      <c r="D433" s="183"/>
      <c r="E433" s="184"/>
      <c r="F433" s="91"/>
      <c r="G433" s="87"/>
      <c r="H433" s="92"/>
      <c r="I433" s="86"/>
      <c r="J433" s="87"/>
      <c r="K433" s="88"/>
      <c r="L433" s="91"/>
      <c r="M433" s="87"/>
      <c r="N433" s="92"/>
      <c r="O433" s="86"/>
      <c r="P433" s="87"/>
      <c r="Q433" s="88"/>
      <c r="R433" s="91"/>
      <c r="S433" s="87"/>
      <c r="T433" s="92"/>
      <c r="U433" s="91"/>
      <c r="V433" s="87"/>
      <c r="W433" s="92"/>
      <c r="X433" s="96">
        <f t="shared" ref="X433:X436" si="73">C433+F433+I433+L433+O433+R433+U433</f>
        <v>0</v>
      </c>
      <c r="Y433" s="89">
        <f t="shared" ref="Y433:Y436" si="74">(D433+G433+J433+M433+P433+S433+V433)*2</f>
        <v>0</v>
      </c>
      <c r="Z433" s="89">
        <f t="shared" ref="Z433:Z436" si="75">E433+H433+K433+N433+Q433+T433+W433</f>
        <v>0</v>
      </c>
      <c r="AA433" s="222"/>
      <c r="AB433" s="222"/>
      <c r="AC433" s="222"/>
      <c r="AD433" s="225"/>
      <c r="AE433" s="149"/>
      <c r="AF433" s="181"/>
      <c r="AG433" s="204"/>
      <c r="AH433" s="204"/>
      <c r="AI433" s="152"/>
    </row>
    <row r="434" spans="2:35" ht="18.75" x14ac:dyDescent="0.25">
      <c r="B434" s="23" t="s">
        <v>578</v>
      </c>
      <c r="C434" s="182"/>
      <c r="D434" s="183"/>
      <c r="E434" s="184"/>
      <c r="F434" s="91"/>
      <c r="G434" s="87"/>
      <c r="H434" s="92"/>
      <c r="I434" s="86"/>
      <c r="J434" s="87"/>
      <c r="K434" s="88"/>
      <c r="L434" s="91"/>
      <c r="M434" s="87"/>
      <c r="N434" s="92"/>
      <c r="O434" s="86"/>
      <c r="P434" s="87"/>
      <c r="Q434" s="88"/>
      <c r="R434" s="91"/>
      <c r="S434" s="87"/>
      <c r="T434" s="92"/>
      <c r="U434" s="91"/>
      <c r="V434" s="87"/>
      <c r="W434" s="92"/>
      <c r="X434" s="96">
        <f t="shared" si="73"/>
        <v>0</v>
      </c>
      <c r="Y434" s="89">
        <f t="shared" si="74"/>
        <v>0</v>
      </c>
      <c r="Z434" s="89">
        <f t="shared" si="75"/>
        <v>0</v>
      </c>
      <c r="AA434" s="222"/>
      <c r="AB434" s="222"/>
      <c r="AC434" s="222"/>
      <c r="AD434" s="225"/>
      <c r="AE434" s="149"/>
      <c r="AF434" s="181"/>
      <c r="AG434" s="204"/>
      <c r="AH434" s="204"/>
      <c r="AI434" s="152"/>
    </row>
    <row r="435" spans="2:35" ht="18.75" x14ac:dyDescent="0.25">
      <c r="B435" s="23" t="s">
        <v>579</v>
      </c>
      <c r="C435" s="182"/>
      <c r="D435" s="183"/>
      <c r="E435" s="184"/>
      <c r="F435" s="91"/>
      <c r="G435" s="87"/>
      <c r="H435" s="92"/>
      <c r="I435" s="86"/>
      <c r="J435" s="87"/>
      <c r="K435" s="88"/>
      <c r="L435" s="91"/>
      <c r="M435" s="87"/>
      <c r="N435" s="92"/>
      <c r="O435" s="86"/>
      <c r="P435" s="87"/>
      <c r="Q435" s="88"/>
      <c r="R435" s="91"/>
      <c r="S435" s="87"/>
      <c r="T435" s="92"/>
      <c r="U435" s="91"/>
      <c r="V435" s="87"/>
      <c r="W435" s="92"/>
      <c r="X435" s="96">
        <f t="shared" si="73"/>
        <v>0</v>
      </c>
      <c r="Y435" s="89">
        <f t="shared" si="74"/>
        <v>0</v>
      </c>
      <c r="Z435" s="89">
        <f t="shared" si="75"/>
        <v>0</v>
      </c>
      <c r="AA435" s="222"/>
      <c r="AB435" s="222"/>
      <c r="AC435" s="222"/>
      <c r="AD435" s="225"/>
      <c r="AE435" s="149"/>
      <c r="AF435" s="181"/>
      <c r="AG435" s="204"/>
      <c r="AH435" s="204"/>
      <c r="AI435" s="152"/>
    </row>
    <row r="436" spans="2:35" ht="18.75" x14ac:dyDescent="0.25">
      <c r="B436" s="23" t="s">
        <v>580</v>
      </c>
      <c r="C436" s="182"/>
      <c r="D436" s="183"/>
      <c r="E436" s="184"/>
      <c r="F436" s="91"/>
      <c r="G436" s="87"/>
      <c r="H436" s="92"/>
      <c r="I436" s="86"/>
      <c r="J436" s="87"/>
      <c r="K436" s="88"/>
      <c r="L436" s="91"/>
      <c r="M436" s="87"/>
      <c r="N436" s="92"/>
      <c r="O436" s="86"/>
      <c r="P436" s="87"/>
      <c r="Q436" s="88"/>
      <c r="R436" s="91"/>
      <c r="S436" s="87"/>
      <c r="T436" s="92"/>
      <c r="U436" s="91"/>
      <c r="V436" s="87"/>
      <c r="W436" s="92"/>
      <c r="X436" s="96">
        <f t="shared" si="73"/>
        <v>0</v>
      </c>
      <c r="Y436" s="89">
        <f t="shared" si="74"/>
        <v>0</v>
      </c>
      <c r="Z436" s="89">
        <f t="shared" si="75"/>
        <v>0</v>
      </c>
      <c r="AA436" s="222"/>
      <c r="AB436" s="222"/>
      <c r="AC436" s="222"/>
      <c r="AD436" s="225"/>
      <c r="AE436" s="149"/>
      <c r="AF436" s="181"/>
      <c r="AG436" s="204"/>
      <c r="AH436" s="204"/>
      <c r="AI436" s="152"/>
    </row>
    <row r="437" spans="2:35" ht="18.75" x14ac:dyDescent="0.25">
      <c r="B437" s="23" t="s">
        <v>581</v>
      </c>
      <c r="C437" s="182"/>
      <c r="D437" s="183"/>
      <c r="E437" s="184"/>
      <c r="F437" s="91"/>
      <c r="G437" s="87"/>
      <c r="H437" s="92"/>
      <c r="I437" s="86"/>
      <c r="J437" s="87"/>
      <c r="K437" s="88"/>
      <c r="L437" s="91"/>
      <c r="M437" s="87"/>
      <c r="N437" s="92"/>
      <c r="O437" s="86"/>
      <c r="P437" s="87"/>
      <c r="Q437" s="88"/>
      <c r="R437" s="91"/>
      <c r="S437" s="87"/>
      <c r="T437" s="92"/>
      <c r="U437" s="91"/>
      <c r="V437" s="87"/>
      <c r="W437" s="92"/>
      <c r="X437" s="96">
        <f t="shared" si="71"/>
        <v>0</v>
      </c>
      <c r="Y437" s="89">
        <f t="shared" si="63"/>
        <v>0</v>
      </c>
      <c r="Z437" s="89">
        <f t="shared" si="72"/>
        <v>0</v>
      </c>
      <c r="AA437" s="222"/>
      <c r="AB437" s="222"/>
      <c r="AC437" s="222"/>
      <c r="AD437" s="225"/>
      <c r="AE437" s="149"/>
      <c r="AF437" s="181"/>
      <c r="AG437" s="204"/>
      <c r="AH437" s="204"/>
      <c r="AI437" s="152"/>
    </row>
    <row r="438" spans="2:35" ht="18.75" x14ac:dyDescent="0.25">
      <c r="B438" s="23" t="s">
        <v>582</v>
      </c>
      <c r="C438" s="182"/>
      <c r="D438" s="183"/>
      <c r="E438" s="184"/>
      <c r="F438" s="91"/>
      <c r="G438" s="87"/>
      <c r="H438" s="92"/>
      <c r="I438" s="86"/>
      <c r="J438" s="87"/>
      <c r="K438" s="88"/>
      <c r="L438" s="91"/>
      <c r="M438" s="87"/>
      <c r="N438" s="92"/>
      <c r="O438" s="86"/>
      <c r="P438" s="87"/>
      <c r="Q438" s="88"/>
      <c r="R438" s="91"/>
      <c r="S438" s="87"/>
      <c r="T438" s="92"/>
      <c r="U438" s="91"/>
      <c r="V438" s="87"/>
      <c r="W438" s="92"/>
      <c r="X438" s="96">
        <f t="shared" si="71"/>
        <v>0</v>
      </c>
      <c r="Y438" s="89">
        <f t="shared" si="63"/>
        <v>0</v>
      </c>
      <c r="Z438" s="89">
        <f t="shared" si="72"/>
        <v>0</v>
      </c>
      <c r="AA438" s="222"/>
      <c r="AB438" s="222"/>
      <c r="AC438" s="222"/>
      <c r="AD438" s="225"/>
      <c r="AE438" s="149"/>
      <c r="AF438" s="181"/>
      <c r="AG438" s="204"/>
      <c r="AH438" s="204"/>
      <c r="AI438" s="152"/>
    </row>
    <row r="439" spans="2:35" ht="18.75" x14ac:dyDescent="0.25">
      <c r="B439" s="23" t="s">
        <v>583</v>
      </c>
      <c r="C439" s="182"/>
      <c r="D439" s="183"/>
      <c r="E439" s="184"/>
      <c r="F439" s="91"/>
      <c r="G439" s="87"/>
      <c r="H439" s="92"/>
      <c r="I439" s="86"/>
      <c r="J439" s="87"/>
      <c r="K439" s="88"/>
      <c r="L439" s="91"/>
      <c r="M439" s="87"/>
      <c r="N439" s="92"/>
      <c r="O439" s="86"/>
      <c r="P439" s="87"/>
      <c r="Q439" s="88"/>
      <c r="R439" s="91"/>
      <c r="S439" s="87"/>
      <c r="T439" s="92"/>
      <c r="U439" s="91"/>
      <c r="V439" s="87"/>
      <c r="W439" s="92"/>
      <c r="X439" s="96">
        <f t="shared" si="71"/>
        <v>0</v>
      </c>
      <c r="Y439" s="89">
        <f t="shared" si="63"/>
        <v>0</v>
      </c>
      <c r="Z439" s="89">
        <f t="shared" si="72"/>
        <v>0</v>
      </c>
      <c r="AA439" s="222"/>
      <c r="AB439" s="222"/>
      <c r="AC439" s="222"/>
      <c r="AD439" s="225"/>
      <c r="AE439" s="149"/>
      <c r="AF439" s="181"/>
      <c r="AG439" s="204"/>
      <c r="AH439" s="204"/>
      <c r="AI439" s="152"/>
    </row>
    <row r="440" spans="2:35" ht="18.75" x14ac:dyDescent="0.25">
      <c r="B440" s="23" t="s">
        <v>584</v>
      </c>
      <c r="C440" s="182"/>
      <c r="D440" s="183"/>
      <c r="E440" s="184"/>
      <c r="F440" s="91"/>
      <c r="G440" s="87"/>
      <c r="H440" s="92"/>
      <c r="I440" s="86"/>
      <c r="J440" s="87"/>
      <c r="K440" s="88"/>
      <c r="L440" s="91"/>
      <c r="M440" s="87"/>
      <c r="N440" s="92"/>
      <c r="O440" s="86"/>
      <c r="P440" s="87"/>
      <c r="Q440" s="88"/>
      <c r="R440" s="91"/>
      <c r="S440" s="87"/>
      <c r="T440" s="92"/>
      <c r="U440" s="91"/>
      <c r="V440" s="87"/>
      <c r="W440" s="92"/>
      <c r="X440" s="96">
        <f t="shared" si="71"/>
        <v>0</v>
      </c>
      <c r="Y440" s="89">
        <f t="shared" si="63"/>
        <v>0</v>
      </c>
      <c r="Z440" s="89">
        <f t="shared" si="72"/>
        <v>0</v>
      </c>
      <c r="AA440" s="222"/>
      <c r="AB440" s="222"/>
      <c r="AC440" s="222"/>
      <c r="AD440" s="225"/>
      <c r="AE440" s="149"/>
      <c r="AF440" s="181"/>
      <c r="AG440" s="204"/>
      <c r="AH440" s="204"/>
      <c r="AI440" s="152"/>
    </row>
    <row r="441" spans="2:35" ht="19.5" thickBot="1" x14ac:dyDescent="0.3">
      <c r="B441" s="23" t="s">
        <v>585</v>
      </c>
      <c r="C441" s="182"/>
      <c r="D441" s="183"/>
      <c r="E441" s="184"/>
      <c r="F441" s="93"/>
      <c r="G441" s="94"/>
      <c r="H441" s="95"/>
      <c r="I441" s="97"/>
      <c r="J441" s="94"/>
      <c r="K441" s="98"/>
      <c r="L441" s="93"/>
      <c r="M441" s="94"/>
      <c r="N441" s="95"/>
      <c r="O441" s="97"/>
      <c r="P441" s="94"/>
      <c r="Q441" s="98"/>
      <c r="R441" s="93"/>
      <c r="S441" s="94"/>
      <c r="T441" s="95"/>
      <c r="U441" s="93"/>
      <c r="V441" s="94"/>
      <c r="W441" s="95"/>
      <c r="X441" s="96">
        <f t="shared" si="71"/>
        <v>0</v>
      </c>
      <c r="Y441" s="89">
        <f t="shared" si="63"/>
        <v>0</v>
      </c>
      <c r="Z441" s="89">
        <f t="shared" si="72"/>
        <v>0</v>
      </c>
      <c r="AA441" s="223"/>
      <c r="AB441" s="223"/>
      <c r="AC441" s="223"/>
      <c r="AD441" s="226"/>
      <c r="AE441" s="149"/>
      <c r="AF441" s="181"/>
      <c r="AG441" s="204"/>
      <c r="AH441" s="204"/>
      <c r="AI441" s="152"/>
    </row>
    <row r="442" spans="2:35" ht="18.75" x14ac:dyDescent="0.25">
      <c r="B442" s="79" t="s">
        <v>368</v>
      </c>
      <c r="C442" s="237" t="s">
        <v>3</v>
      </c>
      <c r="D442" s="238"/>
      <c r="E442" s="239"/>
      <c r="F442" s="240" t="s">
        <v>4</v>
      </c>
      <c r="G442" s="241"/>
      <c r="H442" s="242"/>
      <c r="I442" s="243" t="s">
        <v>5</v>
      </c>
      <c r="J442" s="241"/>
      <c r="K442" s="244"/>
      <c r="L442" s="237" t="s">
        <v>7</v>
      </c>
      <c r="M442" s="238"/>
      <c r="N442" s="239"/>
      <c r="O442" s="243" t="s">
        <v>8</v>
      </c>
      <c r="P442" s="241"/>
      <c r="Q442" s="244"/>
      <c r="R442" s="240" t="s">
        <v>9</v>
      </c>
      <c r="S442" s="241"/>
      <c r="T442" s="242"/>
      <c r="U442" s="240" t="s">
        <v>10</v>
      </c>
      <c r="V442" s="241"/>
      <c r="W442" s="242"/>
      <c r="X442" s="235"/>
      <c r="Y442" s="235"/>
      <c r="Z442" s="235"/>
      <c r="AA442" s="235"/>
      <c r="AB442" s="235"/>
      <c r="AC442" s="235"/>
      <c r="AD442" s="236"/>
      <c r="AE442" s="149"/>
      <c r="AF442" s="152"/>
      <c r="AG442" s="205"/>
      <c r="AH442" s="205"/>
      <c r="AI442" s="152"/>
    </row>
    <row r="443" spans="2:35" ht="18.75" x14ac:dyDescent="0.25">
      <c r="B443" s="23" t="s">
        <v>586</v>
      </c>
      <c r="C443" s="182"/>
      <c r="D443" s="183"/>
      <c r="E443" s="184"/>
      <c r="F443" s="91"/>
      <c r="G443" s="87"/>
      <c r="H443" s="92"/>
      <c r="I443" s="86"/>
      <c r="J443" s="87"/>
      <c r="K443" s="88"/>
      <c r="L443" s="91"/>
      <c r="M443" s="87"/>
      <c r="N443" s="92"/>
      <c r="O443" s="86"/>
      <c r="P443" s="87"/>
      <c r="Q443" s="88"/>
      <c r="R443" s="91"/>
      <c r="S443" s="87"/>
      <c r="T443" s="92"/>
      <c r="U443" s="91"/>
      <c r="V443" s="87"/>
      <c r="W443" s="92"/>
      <c r="X443" s="96">
        <f>C443+F443+I443+L443+O443+R443+U443</f>
        <v>0</v>
      </c>
      <c r="Y443" s="89">
        <f t="shared" si="63"/>
        <v>0</v>
      </c>
      <c r="Z443" s="89">
        <f>E443+H443+K443+N443+Q443+T443+W443</f>
        <v>0</v>
      </c>
      <c r="AA443" s="221">
        <f>SUM(X443:X453)</f>
        <v>0</v>
      </c>
      <c r="AB443" s="221">
        <f>SUM(Y443:Y453)</f>
        <v>0</v>
      </c>
      <c r="AC443" s="221">
        <f>SUM(Z443:Z453)</f>
        <v>0</v>
      </c>
      <c r="AD443" s="224">
        <f>AA443+AC443</f>
        <v>0</v>
      </c>
      <c r="AE443" s="149"/>
      <c r="AF443" s="181"/>
      <c r="AG443" s="204"/>
      <c r="AH443" s="204"/>
      <c r="AI443" s="152"/>
    </row>
    <row r="444" spans="2:35" ht="18.75" x14ac:dyDescent="0.25">
      <c r="B444" s="23" t="s">
        <v>587</v>
      </c>
      <c r="C444" s="182"/>
      <c r="D444" s="183"/>
      <c r="E444" s="184"/>
      <c r="F444" s="91"/>
      <c r="G444" s="87"/>
      <c r="H444" s="92"/>
      <c r="I444" s="86"/>
      <c r="J444" s="87"/>
      <c r="K444" s="88"/>
      <c r="L444" s="91"/>
      <c r="M444" s="87"/>
      <c r="N444" s="92"/>
      <c r="O444" s="86"/>
      <c r="P444" s="87"/>
      <c r="Q444" s="88"/>
      <c r="R444" s="91"/>
      <c r="S444" s="87"/>
      <c r="T444" s="92"/>
      <c r="U444" s="91"/>
      <c r="V444" s="87"/>
      <c r="W444" s="92"/>
      <c r="X444" s="96">
        <f t="shared" ref="X444:X453" si="76">C444+F444+I444+L444+O444+R444+U444</f>
        <v>0</v>
      </c>
      <c r="Y444" s="89">
        <f t="shared" si="63"/>
        <v>0</v>
      </c>
      <c r="Z444" s="89">
        <f t="shared" ref="Z444:Z453" si="77">E444+H444+K444+N444+Q444+T444+W444</f>
        <v>0</v>
      </c>
      <c r="AA444" s="222"/>
      <c r="AB444" s="222"/>
      <c r="AC444" s="222"/>
      <c r="AD444" s="225"/>
      <c r="AE444" s="149"/>
      <c r="AF444" s="181"/>
      <c r="AG444" s="204"/>
      <c r="AH444" s="204"/>
      <c r="AI444" s="152"/>
    </row>
    <row r="445" spans="2:35" ht="18.75" x14ac:dyDescent="0.25">
      <c r="B445" s="23" t="s">
        <v>588</v>
      </c>
      <c r="C445" s="182"/>
      <c r="D445" s="183"/>
      <c r="E445" s="184"/>
      <c r="F445" s="91"/>
      <c r="G445" s="87"/>
      <c r="H445" s="92"/>
      <c r="I445" s="86"/>
      <c r="J445" s="87"/>
      <c r="K445" s="88"/>
      <c r="L445" s="91"/>
      <c r="M445" s="87"/>
      <c r="N445" s="92"/>
      <c r="O445" s="86"/>
      <c r="P445" s="87"/>
      <c r="Q445" s="88"/>
      <c r="R445" s="91"/>
      <c r="S445" s="87"/>
      <c r="T445" s="92"/>
      <c r="U445" s="91"/>
      <c r="V445" s="87"/>
      <c r="W445" s="92"/>
      <c r="X445" s="96">
        <f t="shared" si="76"/>
        <v>0</v>
      </c>
      <c r="Y445" s="89">
        <f t="shared" si="63"/>
        <v>0</v>
      </c>
      <c r="Z445" s="89">
        <f t="shared" si="77"/>
        <v>0</v>
      </c>
      <c r="AA445" s="222"/>
      <c r="AB445" s="222"/>
      <c r="AC445" s="222"/>
      <c r="AD445" s="225"/>
      <c r="AE445" s="149"/>
      <c r="AF445" s="181"/>
      <c r="AG445" s="204"/>
      <c r="AH445" s="204"/>
      <c r="AI445" s="152"/>
    </row>
    <row r="446" spans="2:35" ht="18.75" x14ac:dyDescent="0.25">
      <c r="B446" s="23" t="s">
        <v>589</v>
      </c>
      <c r="C446" s="182"/>
      <c r="D446" s="183"/>
      <c r="E446" s="184"/>
      <c r="F446" s="91"/>
      <c r="G446" s="87"/>
      <c r="H446" s="92"/>
      <c r="I446" s="86"/>
      <c r="J446" s="87"/>
      <c r="K446" s="88"/>
      <c r="L446" s="91"/>
      <c r="M446" s="87"/>
      <c r="N446" s="92"/>
      <c r="O446" s="86"/>
      <c r="P446" s="87"/>
      <c r="Q446" s="88"/>
      <c r="R446" s="91"/>
      <c r="S446" s="87"/>
      <c r="T446" s="92"/>
      <c r="U446" s="91"/>
      <c r="V446" s="87"/>
      <c r="W446" s="92"/>
      <c r="X446" s="96">
        <f t="shared" si="76"/>
        <v>0</v>
      </c>
      <c r="Y446" s="89">
        <f t="shared" si="63"/>
        <v>0</v>
      </c>
      <c r="Z446" s="89">
        <f t="shared" si="77"/>
        <v>0</v>
      </c>
      <c r="AA446" s="222"/>
      <c r="AB446" s="222"/>
      <c r="AC446" s="222"/>
      <c r="AD446" s="225"/>
      <c r="AE446" s="149"/>
      <c r="AF446" s="181"/>
      <c r="AG446" s="204"/>
      <c r="AH446" s="204"/>
      <c r="AI446" s="152"/>
    </row>
    <row r="447" spans="2:35" ht="18.75" x14ac:dyDescent="0.25">
      <c r="B447" s="23" t="s">
        <v>590</v>
      </c>
      <c r="C447" s="182"/>
      <c r="D447" s="183"/>
      <c r="E447" s="184"/>
      <c r="F447" s="91"/>
      <c r="G447" s="87"/>
      <c r="H447" s="92"/>
      <c r="I447" s="86"/>
      <c r="J447" s="87"/>
      <c r="K447" s="88"/>
      <c r="L447" s="91"/>
      <c r="M447" s="87"/>
      <c r="N447" s="92"/>
      <c r="O447" s="86"/>
      <c r="P447" s="87"/>
      <c r="Q447" s="88"/>
      <c r="R447" s="91"/>
      <c r="S447" s="87"/>
      <c r="T447" s="92"/>
      <c r="U447" s="91"/>
      <c r="V447" s="87"/>
      <c r="W447" s="92"/>
      <c r="X447" s="96">
        <f t="shared" si="76"/>
        <v>0</v>
      </c>
      <c r="Y447" s="89">
        <f t="shared" si="63"/>
        <v>0</v>
      </c>
      <c r="Z447" s="89">
        <f t="shared" si="77"/>
        <v>0</v>
      </c>
      <c r="AA447" s="222"/>
      <c r="AB447" s="222"/>
      <c r="AC447" s="222"/>
      <c r="AD447" s="225"/>
      <c r="AE447" s="149"/>
      <c r="AF447" s="181"/>
      <c r="AG447" s="204"/>
      <c r="AH447" s="204"/>
      <c r="AI447" s="152"/>
    </row>
    <row r="448" spans="2:35" ht="18.75" x14ac:dyDescent="0.25">
      <c r="B448" s="23" t="s">
        <v>318</v>
      </c>
      <c r="C448" s="182"/>
      <c r="D448" s="183"/>
      <c r="E448" s="184"/>
      <c r="F448" s="91"/>
      <c r="G448" s="87"/>
      <c r="H448" s="92"/>
      <c r="I448" s="86"/>
      <c r="J448" s="87"/>
      <c r="K448" s="88"/>
      <c r="L448" s="91"/>
      <c r="M448" s="87"/>
      <c r="N448" s="92"/>
      <c r="O448" s="86"/>
      <c r="P448" s="87"/>
      <c r="Q448" s="88"/>
      <c r="R448" s="91"/>
      <c r="S448" s="87"/>
      <c r="T448" s="92"/>
      <c r="U448" s="91"/>
      <c r="V448" s="87"/>
      <c r="W448" s="92"/>
      <c r="X448" s="96">
        <f t="shared" si="76"/>
        <v>0</v>
      </c>
      <c r="Y448" s="89">
        <f t="shared" si="63"/>
        <v>0</v>
      </c>
      <c r="Z448" s="89">
        <f t="shared" si="77"/>
        <v>0</v>
      </c>
      <c r="AA448" s="222"/>
      <c r="AB448" s="222"/>
      <c r="AC448" s="222"/>
      <c r="AD448" s="225"/>
      <c r="AE448" s="149"/>
      <c r="AF448" s="181"/>
      <c r="AG448" s="204"/>
      <c r="AH448" s="204"/>
      <c r="AI448" s="152"/>
    </row>
    <row r="449" spans="2:35" ht="18.75" x14ac:dyDescent="0.25">
      <c r="B449" s="23" t="s">
        <v>591</v>
      </c>
      <c r="C449" s="182"/>
      <c r="D449" s="183"/>
      <c r="E449" s="184"/>
      <c r="F449" s="91"/>
      <c r="G449" s="87"/>
      <c r="H449" s="92"/>
      <c r="I449" s="86"/>
      <c r="J449" s="87"/>
      <c r="K449" s="88"/>
      <c r="L449" s="91"/>
      <c r="M449" s="87"/>
      <c r="N449" s="92"/>
      <c r="O449" s="86"/>
      <c r="P449" s="87"/>
      <c r="Q449" s="88"/>
      <c r="R449" s="91"/>
      <c r="S449" s="87"/>
      <c r="T449" s="92"/>
      <c r="U449" s="91"/>
      <c r="V449" s="87"/>
      <c r="W449" s="92"/>
      <c r="X449" s="96">
        <f t="shared" si="76"/>
        <v>0</v>
      </c>
      <c r="Y449" s="89">
        <f t="shared" si="63"/>
        <v>0</v>
      </c>
      <c r="Z449" s="89">
        <f t="shared" si="77"/>
        <v>0</v>
      </c>
      <c r="AA449" s="222"/>
      <c r="AB449" s="222"/>
      <c r="AC449" s="222"/>
      <c r="AD449" s="225"/>
      <c r="AE449" s="149"/>
      <c r="AF449" s="181"/>
      <c r="AG449" s="204"/>
      <c r="AH449" s="204"/>
      <c r="AI449" s="152"/>
    </row>
    <row r="450" spans="2:35" ht="18.75" x14ac:dyDescent="0.25">
      <c r="B450" s="23"/>
      <c r="C450" s="182"/>
      <c r="D450" s="183"/>
      <c r="E450" s="184"/>
      <c r="F450" s="91"/>
      <c r="G450" s="87"/>
      <c r="H450" s="92"/>
      <c r="I450" s="86"/>
      <c r="J450" s="87"/>
      <c r="K450" s="88"/>
      <c r="L450" s="91"/>
      <c r="M450" s="87"/>
      <c r="N450" s="92"/>
      <c r="O450" s="86"/>
      <c r="P450" s="87"/>
      <c r="Q450" s="88"/>
      <c r="R450" s="91"/>
      <c r="S450" s="87"/>
      <c r="T450" s="92"/>
      <c r="U450" s="91"/>
      <c r="V450" s="87"/>
      <c r="W450" s="92"/>
      <c r="X450" s="96">
        <f t="shared" si="76"/>
        <v>0</v>
      </c>
      <c r="Y450" s="89">
        <f t="shared" si="63"/>
        <v>0</v>
      </c>
      <c r="Z450" s="89">
        <f t="shared" si="77"/>
        <v>0</v>
      </c>
      <c r="AA450" s="222"/>
      <c r="AB450" s="222"/>
      <c r="AC450" s="222"/>
      <c r="AD450" s="225"/>
      <c r="AE450" s="149"/>
      <c r="AF450" s="181"/>
      <c r="AG450" s="204"/>
      <c r="AH450" s="204"/>
      <c r="AI450" s="152"/>
    </row>
    <row r="451" spans="2:35" ht="18.75" x14ac:dyDescent="0.25">
      <c r="B451" s="23"/>
      <c r="C451" s="182"/>
      <c r="D451" s="183"/>
      <c r="E451" s="184"/>
      <c r="F451" s="91"/>
      <c r="G451" s="87"/>
      <c r="H451" s="92"/>
      <c r="I451" s="86"/>
      <c r="J451" s="87"/>
      <c r="K451" s="88"/>
      <c r="L451" s="91"/>
      <c r="M451" s="87"/>
      <c r="N451" s="92"/>
      <c r="O451" s="86"/>
      <c r="P451" s="87"/>
      <c r="Q451" s="88"/>
      <c r="R451" s="91"/>
      <c r="S451" s="87"/>
      <c r="T451" s="92"/>
      <c r="U451" s="91"/>
      <c r="V451" s="87"/>
      <c r="W451" s="92"/>
      <c r="X451" s="96">
        <f t="shared" si="76"/>
        <v>0</v>
      </c>
      <c r="Y451" s="89">
        <f t="shared" si="63"/>
        <v>0</v>
      </c>
      <c r="Z451" s="89">
        <f t="shared" si="77"/>
        <v>0</v>
      </c>
      <c r="AA451" s="222"/>
      <c r="AB451" s="222"/>
      <c r="AC451" s="222"/>
      <c r="AD451" s="225"/>
      <c r="AE451" s="149"/>
      <c r="AF451" s="181"/>
      <c r="AG451" s="204"/>
      <c r="AH451" s="204"/>
      <c r="AI451" s="152"/>
    </row>
    <row r="452" spans="2:35" ht="18.75" x14ac:dyDescent="0.25">
      <c r="B452" s="23"/>
      <c r="C452" s="182"/>
      <c r="D452" s="183"/>
      <c r="E452" s="184"/>
      <c r="F452" s="91"/>
      <c r="G452" s="87"/>
      <c r="H452" s="92"/>
      <c r="I452" s="86"/>
      <c r="J452" s="87"/>
      <c r="K452" s="88"/>
      <c r="L452" s="91"/>
      <c r="M452" s="87"/>
      <c r="N452" s="92"/>
      <c r="O452" s="86"/>
      <c r="P452" s="87"/>
      <c r="Q452" s="88"/>
      <c r="R452" s="91"/>
      <c r="S452" s="87"/>
      <c r="T452" s="92"/>
      <c r="U452" s="91"/>
      <c r="V452" s="87"/>
      <c r="W452" s="92"/>
      <c r="X452" s="96">
        <f t="shared" si="76"/>
        <v>0</v>
      </c>
      <c r="Y452" s="89">
        <f t="shared" si="63"/>
        <v>0</v>
      </c>
      <c r="Z452" s="89">
        <f t="shared" si="77"/>
        <v>0</v>
      </c>
      <c r="AA452" s="222"/>
      <c r="AB452" s="222"/>
      <c r="AC452" s="222"/>
      <c r="AD452" s="225"/>
      <c r="AE452" s="149"/>
      <c r="AF452" s="181"/>
      <c r="AG452" s="204"/>
      <c r="AH452" s="204"/>
      <c r="AI452" s="152"/>
    </row>
    <row r="453" spans="2:35" ht="19.5" thickBot="1" x14ac:dyDescent="0.3">
      <c r="B453" s="80"/>
      <c r="C453" s="182"/>
      <c r="D453" s="183"/>
      <c r="E453" s="184"/>
      <c r="F453" s="93"/>
      <c r="G453" s="94"/>
      <c r="H453" s="95"/>
      <c r="I453" s="97"/>
      <c r="J453" s="94"/>
      <c r="K453" s="98"/>
      <c r="L453" s="93"/>
      <c r="M453" s="94"/>
      <c r="N453" s="95"/>
      <c r="O453" s="97"/>
      <c r="P453" s="94"/>
      <c r="Q453" s="98"/>
      <c r="R453" s="93"/>
      <c r="S453" s="94"/>
      <c r="T453" s="95"/>
      <c r="U453" s="93"/>
      <c r="V453" s="94"/>
      <c r="W453" s="95"/>
      <c r="X453" s="96">
        <f t="shared" si="76"/>
        <v>0</v>
      </c>
      <c r="Y453" s="89">
        <f t="shared" si="63"/>
        <v>0</v>
      </c>
      <c r="Z453" s="89">
        <f t="shared" si="77"/>
        <v>0</v>
      </c>
      <c r="AA453" s="223"/>
      <c r="AB453" s="223"/>
      <c r="AC453" s="223"/>
      <c r="AD453" s="226"/>
      <c r="AE453" s="149"/>
      <c r="AF453" s="181"/>
      <c r="AG453" s="204"/>
      <c r="AH453" s="204"/>
      <c r="AI453" s="152"/>
    </row>
    <row r="454" spans="2:35" ht="18.75" x14ac:dyDescent="0.25">
      <c r="B454" s="261" t="s">
        <v>24</v>
      </c>
      <c r="C454" s="247" t="s">
        <v>30</v>
      </c>
      <c r="D454" s="249" t="s">
        <v>31</v>
      </c>
      <c r="E454" s="245" t="s">
        <v>113</v>
      </c>
      <c r="F454" s="247" t="s">
        <v>30</v>
      </c>
      <c r="G454" s="249" t="s">
        <v>31</v>
      </c>
      <c r="H454" s="245" t="s">
        <v>113</v>
      </c>
      <c r="I454" s="259" t="s">
        <v>30</v>
      </c>
      <c r="J454" s="249" t="s">
        <v>31</v>
      </c>
      <c r="K454" s="257" t="s">
        <v>113</v>
      </c>
      <c r="L454" s="247" t="s">
        <v>30</v>
      </c>
      <c r="M454" s="249" t="s">
        <v>31</v>
      </c>
      <c r="N454" s="245" t="s">
        <v>113</v>
      </c>
      <c r="O454" s="259" t="s">
        <v>30</v>
      </c>
      <c r="P454" s="249" t="s">
        <v>31</v>
      </c>
      <c r="Q454" s="257" t="s">
        <v>113</v>
      </c>
      <c r="R454" s="247" t="s">
        <v>30</v>
      </c>
      <c r="S454" s="249" t="s">
        <v>31</v>
      </c>
      <c r="T454" s="245" t="s">
        <v>113</v>
      </c>
      <c r="U454" s="247" t="s">
        <v>30</v>
      </c>
      <c r="V454" s="249" t="s">
        <v>31</v>
      </c>
      <c r="W454" s="245" t="s">
        <v>113</v>
      </c>
      <c r="X454" s="251" t="s">
        <v>11</v>
      </c>
      <c r="Y454" s="251"/>
      <c r="Z454" s="252"/>
      <c r="AA454" s="253" t="s">
        <v>29</v>
      </c>
      <c r="AB454" s="254"/>
      <c r="AC454" s="254"/>
      <c r="AD454" s="255"/>
      <c r="AE454" s="149"/>
      <c r="AF454" s="152"/>
      <c r="AG454" s="205"/>
      <c r="AH454" s="205"/>
      <c r="AI454" s="152"/>
    </row>
    <row r="455" spans="2:35" ht="19.5" thickBot="1" x14ac:dyDescent="0.3">
      <c r="B455" s="262"/>
      <c r="C455" s="248"/>
      <c r="D455" s="250"/>
      <c r="E455" s="246"/>
      <c r="F455" s="248"/>
      <c r="G455" s="250"/>
      <c r="H455" s="246"/>
      <c r="I455" s="260"/>
      <c r="J455" s="250"/>
      <c r="K455" s="258"/>
      <c r="L455" s="248"/>
      <c r="M455" s="250"/>
      <c r="N455" s="246"/>
      <c r="O455" s="260"/>
      <c r="P455" s="250"/>
      <c r="Q455" s="258"/>
      <c r="R455" s="248"/>
      <c r="S455" s="250"/>
      <c r="T455" s="246"/>
      <c r="U455" s="248"/>
      <c r="V455" s="250"/>
      <c r="W455" s="246"/>
      <c r="X455" s="81" t="s">
        <v>30</v>
      </c>
      <c r="Y455" s="82" t="s">
        <v>31</v>
      </c>
      <c r="Z455" s="83" t="s">
        <v>113</v>
      </c>
      <c r="AA455" s="84" t="s">
        <v>30</v>
      </c>
      <c r="AB455" s="66" t="s">
        <v>31</v>
      </c>
      <c r="AC455" s="85" t="s">
        <v>113</v>
      </c>
      <c r="AD455" s="40" t="s">
        <v>11</v>
      </c>
      <c r="AE455" s="149"/>
      <c r="AF455" s="152"/>
      <c r="AG455" s="205"/>
      <c r="AH455" s="205"/>
      <c r="AI455" s="152"/>
    </row>
    <row r="456" spans="2:35" ht="18.75" x14ac:dyDescent="0.25">
      <c r="B456" s="79" t="s">
        <v>369</v>
      </c>
      <c r="C456" s="237" t="s">
        <v>3</v>
      </c>
      <c r="D456" s="238"/>
      <c r="E456" s="239"/>
      <c r="F456" s="240" t="s">
        <v>4</v>
      </c>
      <c r="G456" s="241"/>
      <c r="H456" s="242"/>
      <c r="I456" s="243" t="s">
        <v>5</v>
      </c>
      <c r="J456" s="241"/>
      <c r="K456" s="244"/>
      <c r="L456" s="237" t="s">
        <v>7</v>
      </c>
      <c r="M456" s="238"/>
      <c r="N456" s="239"/>
      <c r="O456" s="243" t="s">
        <v>8</v>
      </c>
      <c r="P456" s="241"/>
      <c r="Q456" s="244"/>
      <c r="R456" s="240" t="s">
        <v>9</v>
      </c>
      <c r="S456" s="241"/>
      <c r="T456" s="242"/>
      <c r="U456" s="240" t="s">
        <v>10</v>
      </c>
      <c r="V456" s="241"/>
      <c r="W456" s="242"/>
      <c r="X456" s="90"/>
      <c r="Y456" s="90"/>
      <c r="Z456" s="90"/>
      <c r="AA456" s="256" t="s">
        <v>284</v>
      </c>
      <c r="AB456" s="256"/>
      <c r="AC456" s="256"/>
      <c r="AD456" s="256"/>
      <c r="AE456" s="149"/>
      <c r="AF456" s="152"/>
      <c r="AG456" s="205"/>
      <c r="AH456" s="205"/>
      <c r="AI456" s="152"/>
    </row>
    <row r="457" spans="2:35" ht="18.75" x14ac:dyDescent="0.25">
      <c r="B457" s="23" t="s">
        <v>592</v>
      </c>
      <c r="C457" s="91">
        <v>1</v>
      </c>
      <c r="D457" s="87"/>
      <c r="E457" s="92"/>
      <c r="F457" s="91"/>
      <c r="G457" s="87"/>
      <c r="H457" s="92"/>
      <c r="I457" s="86"/>
      <c r="J457" s="87"/>
      <c r="K457" s="88"/>
      <c r="L457" s="91"/>
      <c r="M457" s="87"/>
      <c r="N457" s="92"/>
      <c r="O457" s="86"/>
      <c r="P457" s="87"/>
      <c r="Q457" s="88"/>
      <c r="R457" s="91"/>
      <c r="S457" s="87"/>
      <c r="T457" s="92"/>
      <c r="U457" s="91"/>
      <c r="V457" s="87"/>
      <c r="W457" s="92"/>
      <c r="X457" s="96">
        <f>C457+F457+I457+L457+O457+R457+U457</f>
        <v>1</v>
      </c>
      <c r="Y457" s="89">
        <f t="shared" ref="Y457:Y505" si="78">(D457+G457+J457+M457+P457+S457+V457)*2</f>
        <v>0</v>
      </c>
      <c r="Z457" s="89">
        <f>E457+H457+K457+N457+Q457+T457+W457</f>
        <v>0</v>
      </c>
      <c r="AA457" s="221">
        <f>SUM(X457:X467)</f>
        <v>1</v>
      </c>
      <c r="AB457" s="221">
        <f>SUM(Y457:Y467)</f>
        <v>0</v>
      </c>
      <c r="AC457" s="221">
        <f>SUM(Z457:Z467)</f>
        <v>0</v>
      </c>
      <c r="AD457" s="224">
        <f>AA457+AC457</f>
        <v>1</v>
      </c>
      <c r="AE457" s="149"/>
      <c r="AF457" s="181"/>
      <c r="AG457" s="204"/>
      <c r="AH457" s="204"/>
      <c r="AI457" s="152"/>
    </row>
    <row r="458" spans="2:35" ht="18.75" x14ac:dyDescent="0.25">
      <c r="B458" s="23" t="s">
        <v>593</v>
      </c>
      <c r="C458" s="91"/>
      <c r="D458" s="87"/>
      <c r="E458" s="92"/>
      <c r="F458" s="91"/>
      <c r="G458" s="87"/>
      <c r="H458" s="92"/>
      <c r="I458" s="86"/>
      <c r="J458" s="87"/>
      <c r="K458" s="88"/>
      <c r="L458" s="91"/>
      <c r="M458" s="87"/>
      <c r="N458" s="92"/>
      <c r="O458" s="86"/>
      <c r="P458" s="87"/>
      <c r="Q458" s="88"/>
      <c r="R458" s="91"/>
      <c r="S458" s="87"/>
      <c r="T458" s="92"/>
      <c r="U458" s="91"/>
      <c r="V458" s="87"/>
      <c r="W458" s="92"/>
      <c r="X458" s="96">
        <f t="shared" ref="X458:X467" si="79">C458+F458+I458+L458+O458+R458+U458</f>
        <v>0</v>
      </c>
      <c r="Y458" s="89">
        <f t="shared" si="78"/>
        <v>0</v>
      </c>
      <c r="Z458" s="89">
        <f t="shared" ref="Z458:Z467" si="80">E458+H458+K458+N458+Q458+T458+W458</f>
        <v>0</v>
      </c>
      <c r="AA458" s="222"/>
      <c r="AB458" s="222"/>
      <c r="AC458" s="222"/>
      <c r="AD458" s="225"/>
      <c r="AE458" s="149"/>
      <c r="AF458" s="181"/>
      <c r="AG458" s="204"/>
      <c r="AH458" s="204"/>
      <c r="AI458" s="152"/>
    </row>
    <row r="459" spans="2:35" ht="18.75" x14ac:dyDescent="0.25">
      <c r="B459" s="23" t="s">
        <v>594</v>
      </c>
      <c r="C459" s="91"/>
      <c r="D459" s="87"/>
      <c r="E459" s="92"/>
      <c r="F459" s="91"/>
      <c r="G459" s="87"/>
      <c r="H459" s="92"/>
      <c r="I459" s="86"/>
      <c r="J459" s="87"/>
      <c r="K459" s="88"/>
      <c r="L459" s="91"/>
      <c r="M459" s="87"/>
      <c r="N459" s="92"/>
      <c r="O459" s="86"/>
      <c r="P459" s="87"/>
      <c r="Q459" s="88"/>
      <c r="R459" s="91"/>
      <c r="S459" s="87"/>
      <c r="T459" s="92"/>
      <c r="U459" s="91"/>
      <c r="V459" s="87"/>
      <c r="W459" s="92"/>
      <c r="X459" s="96">
        <f t="shared" si="79"/>
        <v>0</v>
      </c>
      <c r="Y459" s="89">
        <f t="shared" si="78"/>
        <v>0</v>
      </c>
      <c r="Z459" s="89">
        <f t="shared" si="80"/>
        <v>0</v>
      </c>
      <c r="AA459" s="222"/>
      <c r="AB459" s="222"/>
      <c r="AC459" s="222"/>
      <c r="AD459" s="225"/>
      <c r="AE459" s="149"/>
      <c r="AF459" s="181"/>
      <c r="AG459" s="204"/>
      <c r="AH459" s="204"/>
      <c r="AI459" s="152"/>
    </row>
    <row r="460" spans="2:35" ht="18.75" x14ac:dyDescent="0.25">
      <c r="B460" s="23" t="s">
        <v>595</v>
      </c>
      <c r="C460" s="91"/>
      <c r="D460" s="87"/>
      <c r="E460" s="92"/>
      <c r="F460" s="91"/>
      <c r="G460" s="87"/>
      <c r="H460" s="92"/>
      <c r="I460" s="86"/>
      <c r="J460" s="87"/>
      <c r="K460" s="88"/>
      <c r="L460" s="91"/>
      <c r="M460" s="87"/>
      <c r="N460" s="92"/>
      <c r="O460" s="86"/>
      <c r="P460" s="87"/>
      <c r="Q460" s="88"/>
      <c r="R460" s="91"/>
      <c r="S460" s="87"/>
      <c r="T460" s="92"/>
      <c r="U460" s="91"/>
      <c r="V460" s="87"/>
      <c r="W460" s="92"/>
      <c r="X460" s="96">
        <f t="shared" si="79"/>
        <v>0</v>
      </c>
      <c r="Y460" s="89">
        <f t="shared" si="78"/>
        <v>0</v>
      </c>
      <c r="Z460" s="89">
        <f t="shared" si="80"/>
        <v>0</v>
      </c>
      <c r="AA460" s="222"/>
      <c r="AB460" s="222"/>
      <c r="AC460" s="222"/>
      <c r="AD460" s="225"/>
      <c r="AE460" s="149"/>
      <c r="AF460" s="181"/>
      <c r="AG460" s="204"/>
      <c r="AH460" s="204"/>
      <c r="AI460" s="152"/>
    </row>
    <row r="461" spans="2:35" ht="18.75" x14ac:dyDescent="0.25">
      <c r="B461" s="23" t="s">
        <v>596</v>
      </c>
      <c r="C461" s="91"/>
      <c r="D461" s="87"/>
      <c r="E461" s="92"/>
      <c r="F461" s="91"/>
      <c r="G461" s="87"/>
      <c r="H461" s="92"/>
      <c r="I461" s="86"/>
      <c r="J461" s="87"/>
      <c r="K461" s="88"/>
      <c r="L461" s="91"/>
      <c r="M461" s="87"/>
      <c r="N461" s="92"/>
      <c r="O461" s="86"/>
      <c r="P461" s="87"/>
      <c r="Q461" s="88"/>
      <c r="R461" s="91"/>
      <c r="S461" s="87"/>
      <c r="T461" s="92"/>
      <c r="U461" s="91"/>
      <c r="V461" s="87"/>
      <c r="W461" s="92"/>
      <c r="X461" s="96">
        <f t="shared" si="79"/>
        <v>0</v>
      </c>
      <c r="Y461" s="89">
        <f t="shared" si="78"/>
        <v>0</v>
      </c>
      <c r="Z461" s="89">
        <f t="shared" si="80"/>
        <v>0</v>
      </c>
      <c r="AA461" s="222"/>
      <c r="AB461" s="222"/>
      <c r="AC461" s="222"/>
      <c r="AD461" s="225"/>
      <c r="AE461" s="149"/>
      <c r="AF461" s="181"/>
      <c r="AG461" s="204"/>
      <c r="AH461" s="204"/>
      <c r="AI461" s="152"/>
    </row>
    <row r="462" spans="2:35" ht="18.75" x14ac:dyDescent="0.25">
      <c r="B462" s="23" t="s">
        <v>597</v>
      </c>
      <c r="C462" s="91"/>
      <c r="D462" s="87"/>
      <c r="E462" s="92"/>
      <c r="F462" s="91"/>
      <c r="G462" s="87"/>
      <c r="H462" s="92"/>
      <c r="I462" s="86"/>
      <c r="J462" s="87"/>
      <c r="K462" s="88"/>
      <c r="L462" s="91"/>
      <c r="M462" s="87"/>
      <c r="N462" s="92"/>
      <c r="O462" s="86"/>
      <c r="P462" s="87"/>
      <c r="Q462" s="88"/>
      <c r="R462" s="91"/>
      <c r="S462" s="87"/>
      <c r="T462" s="92"/>
      <c r="U462" s="91"/>
      <c r="V462" s="87"/>
      <c r="W462" s="92"/>
      <c r="X462" s="96">
        <f t="shared" si="79"/>
        <v>0</v>
      </c>
      <c r="Y462" s="89">
        <f t="shared" si="78"/>
        <v>0</v>
      </c>
      <c r="Z462" s="89">
        <f t="shared" si="80"/>
        <v>0</v>
      </c>
      <c r="AA462" s="222"/>
      <c r="AB462" s="222"/>
      <c r="AC462" s="222"/>
      <c r="AD462" s="225"/>
      <c r="AE462" s="149"/>
      <c r="AF462" s="181"/>
      <c r="AG462" s="204"/>
      <c r="AH462" s="204"/>
      <c r="AI462" s="152"/>
    </row>
    <row r="463" spans="2:35" ht="18.75" x14ac:dyDescent="0.25">
      <c r="B463" s="23" t="s">
        <v>598</v>
      </c>
      <c r="C463" s="91"/>
      <c r="D463" s="87"/>
      <c r="E463" s="92"/>
      <c r="F463" s="91"/>
      <c r="G463" s="87"/>
      <c r="H463" s="92"/>
      <c r="I463" s="86"/>
      <c r="J463" s="87"/>
      <c r="K463" s="88"/>
      <c r="L463" s="91"/>
      <c r="M463" s="87"/>
      <c r="N463" s="92"/>
      <c r="O463" s="86"/>
      <c r="P463" s="87"/>
      <c r="Q463" s="88"/>
      <c r="R463" s="91"/>
      <c r="S463" s="87"/>
      <c r="T463" s="92"/>
      <c r="U463" s="91"/>
      <c r="V463" s="87"/>
      <c r="W463" s="92"/>
      <c r="X463" s="96">
        <f t="shared" si="79"/>
        <v>0</v>
      </c>
      <c r="Y463" s="89">
        <f t="shared" si="78"/>
        <v>0</v>
      </c>
      <c r="Z463" s="89">
        <f t="shared" si="80"/>
        <v>0</v>
      </c>
      <c r="AA463" s="222"/>
      <c r="AB463" s="222"/>
      <c r="AC463" s="222"/>
      <c r="AD463" s="225"/>
      <c r="AE463" s="149"/>
      <c r="AF463" s="181"/>
      <c r="AG463" s="204"/>
      <c r="AH463" s="204"/>
      <c r="AI463" s="152"/>
    </row>
    <row r="464" spans="2:35" ht="18.75" x14ac:dyDescent="0.25">
      <c r="B464" s="23" t="s">
        <v>242</v>
      </c>
      <c r="C464" s="91"/>
      <c r="D464" s="87"/>
      <c r="E464" s="92"/>
      <c r="F464" s="91"/>
      <c r="G464" s="87"/>
      <c r="H464" s="92"/>
      <c r="I464" s="86"/>
      <c r="J464" s="87"/>
      <c r="K464" s="88"/>
      <c r="L464" s="91"/>
      <c r="M464" s="87"/>
      <c r="N464" s="92"/>
      <c r="O464" s="86"/>
      <c r="P464" s="87"/>
      <c r="Q464" s="88"/>
      <c r="R464" s="91"/>
      <c r="S464" s="87"/>
      <c r="T464" s="92"/>
      <c r="U464" s="91"/>
      <c r="V464" s="87"/>
      <c r="W464" s="92"/>
      <c r="X464" s="96">
        <f t="shared" si="79"/>
        <v>0</v>
      </c>
      <c r="Y464" s="89">
        <f t="shared" si="78"/>
        <v>0</v>
      </c>
      <c r="Z464" s="89">
        <f t="shared" si="80"/>
        <v>0</v>
      </c>
      <c r="AA464" s="222"/>
      <c r="AB464" s="222"/>
      <c r="AC464" s="222"/>
      <c r="AD464" s="225"/>
      <c r="AE464" s="149"/>
      <c r="AF464" s="181"/>
      <c r="AG464" s="204"/>
      <c r="AH464" s="204"/>
      <c r="AI464" s="152"/>
    </row>
    <row r="465" spans="2:35" ht="18.75" x14ac:dyDescent="0.25">
      <c r="B465" s="23" t="s">
        <v>244</v>
      </c>
      <c r="C465" s="91"/>
      <c r="D465" s="87"/>
      <c r="E465" s="92"/>
      <c r="F465" s="91"/>
      <c r="G465" s="87"/>
      <c r="H465" s="92"/>
      <c r="I465" s="86"/>
      <c r="J465" s="87"/>
      <c r="K465" s="88"/>
      <c r="L465" s="91"/>
      <c r="M465" s="87"/>
      <c r="N465" s="92"/>
      <c r="O465" s="86"/>
      <c r="P465" s="87"/>
      <c r="Q465" s="88"/>
      <c r="R465" s="91"/>
      <c r="S465" s="87"/>
      <c r="T465" s="92"/>
      <c r="U465" s="91"/>
      <c r="V465" s="87"/>
      <c r="W465" s="92"/>
      <c r="X465" s="96">
        <f t="shared" si="79"/>
        <v>0</v>
      </c>
      <c r="Y465" s="89">
        <f t="shared" si="78"/>
        <v>0</v>
      </c>
      <c r="Z465" s="89">
        <f t="shared" si="80"/>
        <v>0</v>
      </c>
      <c r="AA465" s="222"/>
      <c r="AB465" s="222"/>
      <c r="AC465" s="222"/>
      <c r="AD465" s="225"/>
      <c r="AE465" s="149"/>
      <c r="AF465" s="181"/>
      <c r="AG465" s="204"/>
      <c r="AH465" s="204"/>
      <c r="AI465" s="152"/>
    </row>
    <row r="466" spans="2:35" ht="18.75" x14ac:dyDescent="0.25">
      <c r="B466" s="23" t="s">
        <v>599</v>
      </c>
      <c r="C466" s="91"/>
      <c r="D466" s="87"/>
      <c r="E466" s="92"/>
      <c r="F466" s="91"/>
      <c r="G466" s="87"/>
      <c r="H466" s="92"/>
      <c r="I466" s="86"/>
      <c r="J466" s="87"/>
      <c r="K466" s="88"/>
      <c r="L466" s="91"/>
      <c r="M466" s="87"/>
      <c r="N466" s="92"/>
      <c r="O466" s="86"/>
      <c r="P466" s="87"/>
      <c r="Q466" s="88"/>
      <c r="R466" s="91"/>
      <c r="S466" s="87"/>
      <c r="T466" s="92"/>
      <c r="U466" s="91"/>
      <c r="V466" s="87"/>
      <c r="W466" s="92"/>
      <c r="X466" s="96">
        <f t="shared" si="79"/>
        <v>0</v>
      </c>
      <c r="Y466" s="89">
        <f t="shared" si="78"/>
        <v>0</v>
      </c>
      <c r="Z466" s="89">
        <f t="shared" si="80"/>
        <v>0</v>
      </c>
      <c r="AA466" s="222"/>
      <c r="AB466" s="222"/>
      <c r="AC466" s="222"/>
      <c r="AD466" s="225"/>
      <c r="AE466" s="149"/>
      <c r="AF466" s="181"/>
      <c r="AG466" s="204"/>
      <c r="AH466" s="204"/>
      <c r="AI466" s="152"/>
    </row>
    <row r="467" spans="2:35" ht="19.5" thickBot="1" x14ac:dyDescent="0.3">
      <c r="B467" s="80"/>
      <c r="C467" s="93"/>
      <c r="D467" s="94"/>
      <c r="E467" s="95"/>
      <c r="F467" s="93"/>
      <c r="G467" s="94"/>
      <c r="H467" s="95"/>
      <c r="I467" s="97"/>
      <c r="J467" s="94"/>
      <c r="K467" s="98"/>
      <c r="L467" s="93"/>
      <c r="M467" s="94"/>
      <c r="N467" s="95"/>
      <c r="O467" s="97"/>
      <c r="P467" s="94"/>
      <c r="Q467" s="98"/>
      <c r="R467" s="93"/>
      <c r="S467" s="94"/>
      <c r="T467" s="95"/>
      <c r="U467" s="93"/>
      <c r="V467" s="94"/>
      <c r="W467" s="95"/>
      <c r="X467" s="96">
        <f t="shared" si="79"/>
        <v>0</v>
      </c>
      <c r="Y467" s="89">
        <f t="shared" si="78"/>
        <v>0</v>
      </c>
      <c r="Z467" s="89">
        <f t="shared" si="80"/>
        <v>0</v>
      </c>
      <c r="AA467" s="223"/>
      <c r="AB467" s="223"/>
      <c r="AC467" s="223"/>
      <c r="AD467" s="226"/>
      <c r="AE467" s="149"/>
      <c r="AF467" s="181"/>
      <c r="AG467" s="204"/>
      <c r="AH467" s="204"/>
      <c r="AI467" s="152"/>
    </row>
    <row r="468" spans="2:35" ht="18.75" x14ac:dyDescent="0.25">
      <c r="B468" s="79" t="s">
        <v>370</v>
      </c>
      <c r="C468" s="237" t="s">
        <v>3</v>
      </c>
      <c r="D468" s="238"/>
      <c r="E468" s="239"/>
      <c r="F468" s="240" t="s">
        <v>4</v>
      </c>
      <c r="G468" s="241"/>
      <c r="H468" s="242"/>
      <c r="I468" s="243" t="s">
        <v>5</v>
      </c>
      <c r="J468" s="241"/>
      <c r="K468" s="244"/>
      <c r="L468" s="237" t="s">
        <v>7</v>
      </c>
      <c r="M468" s="238"/>
      <c r="N468" s="239"/>
      <c r="O468" s="243" t="s">
        <v>8</v>
      </c>
      <c r="P468" s="241"/>
      <c r="Q468" s="244"/>
      <c r="R468" s="240" t="s">
        <v>9</v>
      </c>
      <c r="S468" s="241"/>
      <c r="T468" s="242"/>
      <c r="U468" s="240" t="s">
        <v>10</v>
      </c>
      <c r="V468" s="241"/>
      <c r="W468" s="242"/>
      <c r="X468" s="235"/>
      <c r="Y468" s="235"/>
      <c r="Z468" s="235"/>
      <c r="AA468" s="235"/>
      <c r="AB468" s="235"/>
      <c r="AC468" s="235"/>
      <c r="AD468" s="236"/>
      <c r="AE468" s="149"/>
      <c r="AF468" s="152"/>
      <c r="AG468" s="205"/>
      <c r="AH468" s="205"/>
      <c r="AI468" s="152"/>
    </row>
    <row r="469" spans="2:35" ht="18.75" x14ac:dyDescent="0.25">
      <c r="B469" s="23" t="s">
        <v>36</v>
      </c>
      <c r="C469" s="91"/>
      <c r="D469" s="87"/>
      <c r="E469" s="92"/>
      <c r="F469" s="91"/>
      <c r="G469" s="87"/>
      <c r="H469" s="92"/>
      <c r="I469" s="86"/>
      <c r="J469" s="87"/>
      <c r="K469" s="88"/>
      <c r="L469" s="91"/>
      <c r="M469" s="87"/>
      <c r="N469" s="92"/>
      <c r="O469" s="86"/>
      <c r="P469" s="87"/>
      <c r="Q469" s="88"/>
      <c r="R469" s="91"/>
      <c r="S469" s="87"/>
      <c r="T469" s="92"/>
      <c r="U469" s="91"/>
      <c r="V469" s="87"/>
      <c r="W469" s="92"/>
      <c r="X469" s="96">
        <f>C469+F469+I469+L469+O469+R469+U469</f>
        <v>0</v>
      </c>
      <c r="Y469" s="89">
        <f t="shared" si="78"/>
        <v>0</v>
      </c>
      <c r="Z469" s="89">
        <f>E469+H469+K469+N469+Q469+T469+W469</f>
        <v>0</v>
      </c>
      <c r="AA469" s="221">
        <f>SUM(X469:X480)</f>
        <v>1</v>
      </c>
      <c r="AB469" s="221">
        <f>SUM(Y469:Y480)</f>
        <v>0</v>
      </c>
      <c r="AC469" s="221">
        <f>SUM(Z469:Z480)</f>
        <v>0</v>
      </c>
      <c r="AD469" s="224">
        <f>AA469+AC469</f>
        <v>1</v>
      </c>
      <c r="AE469" s="149"/>
      <c r="AF469" s="181"/>
      <c r="AG469" s="204"/>
      <c r="AH469" s="204"/>
      <c r="AI469" s="152"/>
    </row>
    <row r="470" spans="2:35" ht="18.75" x14ac:dyDescent="0.25">
      <c r="B470" s="23" t="s">
        <v>35</v>
      </c>
      <c r="C470" s="91">
        <v>1</v>
      </c>
      <c r="D470" s="87"/>
      <c r="E470" s="92"/>
      <c r="F470" s="91"/>
      <c r="G470" s="87"/>
      <c r="H470" s="92"/>
      <c r="I470" s="86"/>
      <c r="J470" s="87"/>
      <c r="K470" s="88"/>
      <c r="L470" s="91"/>
      <c r="M470" s="87"/>
      <c r="N470" s="92"/>
      <c r="O470" s="86"/>
      <c r="P470" s="87"/>
      <c r="Q470" s="88"/>
      <c r="R470" s="91"/>
      <c r="S470" s="87"/>
      <c r="T470" s="92"/>
      <c r="U470" s="91"/>
      <c r="V470" s="87"/>
      <c r="W470" s="92"/>
      <c r="X470" s="96">
        <f t="shared" ref="X470:X473" si="81">C470+F470+I470+L470+O470+R470+U470</f>
        <v>1</v>
      </c>
      <c r="Y470" s="89">
        <f t="shared" ref="Y470:Y473" si="82">(D470+G470+J470+M470+P470+S470+V470)*2</f>
        <v>0</v>
      </c>
      <c r="Z470" s="89">
        <f t="shared" ref="Z470:Z473" si="83">E470+H470+K470+N470+Q470+T470+W470</f>
        <v>0</v>
      </c>
      <c r="AA470" s="222"/>
      <c r="AB470" s="222"/>
      <c r="AC470" s="222"/>
      <c r="AD470" s="225"/>
      <c r="AE470" s="149"/>
      <c r="AF470" s="181"/>
      <c r="AG470" s="204"/>
      <c r="AH470" s="204"/>
      <c r="AI470" s="152"/>
    </row>
    <row r="471" spans="2:35" ht="18.75" x14ac:dyDescent="0.25">
      <c r="B471" s="23" t="s">
        <v>600</v>
      </c>
      <c r="C471" s="91"/>
      <c r="D471" s="87"/>
      <c r="E471" s="92"/>
      <c r="F471" s="91"/>
      <c r="G471" s="87"/>
      <c r="H471" s="92"/>
      <c r="I471" s="86"/>
      <c r="J471" s="87"/>
      <c r="K471" s="88"/>
      <c r="L471" s="91"/>
      <c r="M471" s="87"/>
      <c r="N471" s="92"/>
      <c r="O471" s="86"/>
      <c r="P471" s="87"/>
      <c r="Q471" s="88"/>
      <c r="R471" s="91"/>
      <c r="S471" s="87"/>
      <c r="T471" s="92"/>
      <c r="U471" s="91"/>
      <c r="V471" s="87"/>
      <c r="W471" s="92"/>
      <c r="X471" s="96">
        <f t="shared" si="81"/>
        <v>0</v>
      </c>
      <c r="Y471" s="89">
        <f t="shared" si="82"/>
        <v>0</v>
      </c>
      <c r="Z471" s="89">
        <f t="shared" si="83"/>
        <v>0</v>
      </c>
      <c r="AA471" s="222"/>
      <c r="AB471" s="222"/>
      <c r="AC471" s="222"/>
      <c r="AD471" s="225"/>
      <c r="AE471" s="149"/>
      <c r="AF471" s="181"/>
      <c r="AG471" s="204"/>
      <c r="AH471" s="204"/>
      <c r="AI471" s="152"/>
    </row>
    <row r="472" spans="2:35" ht="18.75" x14ac:dyDescent="0.25">
      <c r="B472" s="23" t="s">
        <v>601</v>
      </c>
      <c r="C472" s="91"/>
      <c r="D472" s="87"/>
      <c r="E472" s="92"/>
      <c r="F472" s="91"/>
      <c r="G472" s="87"/>
      <c r="H472" s="92"/>
      <c r="I472" s="86"/>
      <c r="J472" s="87"/>
      <c r="K472" s="88"/>
      <c r="L472" s="91"/>
      <c r="M472" s="87"/>
      <c r="N472" s="92"/>
      <c r="O472" s="86"/>
      <c r="P472" s="87"/>
      <c r="Q472" s="88"/>
      <c r="R472" s="91"/>
      <c r="S472" s="87"/>
      <c r="T472" s="92"/>
      <c r="U472" s="91"/>
      <c r="V472" s="87"/>
      <c r="W472" s="92"/>
      <c r="X472" s="96">
        <f t="shared" si="81"/>
        <v>0</v>
      </c>
      <c r="Y472" s="89">
        <f t="shared" si="82"/>
        <v>0</v>
      </c>
      <c r="Z472" s="89">
        <f t="shared" si="83"/>
        <v>0</v>
      </c>
      <c r="AA472" s="222"/>
      <c r="AB472" s="222"/>
      <c r="AC472" s="222"/>
      <c r="AD472" s="225"/>
      <c r="AE472" s="149"/>
      <c r="AF472" s="181"/>
      <c r="AG472" s="204"/>
      <c r="AH472" s="204"/>
      <c r="AI472" s="152"/>
    </row>
    <row r="473" spans="2:35" ht="18.75" x14ac:dyDescent="0.25">
      <c r="B473" s="23" t="s">
        <v>602</v>
      </c>
      <c r="C473" s="91"/>
      <c r="D473" s="87"/>
      <c r="E473" s="92"/>
      <c r="F473" s="91"/>
      <c r="G473" s="87"/>
      <c r="H473" s="92"/>
      <c r="I473" s="86"/>
      <c r="J473" s="87"/>
      <c r="K473" s="88"/>
      <c r="L473" s="91"/>
      <c r="M473" s="87"/>
      <c r="N473" s="92"/>
      <c r="O473" s="86"/>
      <c r="P473" s="87"/>
      <c r="Q473" s="88"/>
      <c r="R473" s="91"/>
      <c r="S473" s="87"/>
      <c r="T473" s="92"/>
      <c r="U473" s="91"/>
      <c r="V473" s="87"/>
      <c r="W473" s="92"/>
      <c r="X473" s="96">
        <f t="shared" si="81"/>
        <v>0</v>
      </c>
      <c r="Y473" s="89">
        <f t="shared" si="82"/>
        <v>0</v>
      </c>
      <c r="Z473" s="89">
        <f t="shared" si="83"/>
        <v>0</v>
      </c>
      <c r="AA473" s="222"/>
      <c r="AB473" s="222"/>
      <c r="AC473" s="222"/>
      <c r="AD473" s="225"/>
      <c r="AE473" s="149"/>
      <c r="AF473" s="181"/>
      <c r="AG473" s="204"/>
      <c r="AH473" s="204"/>
      <c r="AI473" s="152"/>
    </row>
    <row r="474" spans="2:35" ht="18.75" x14ac:dyDescent="0.25">
      <c r="B474" s="23" t="s">
        <v>603</v>
      </c>
      <c r="C474" s="91"/>
      <c r="D474" s="87"/>
      <c r="E474" s="92"/>
      <c r="F474" s="91"/>
      <c r="G474" s="87"/>
      <c r="H474" s="92"/>
      <c r="I474" s="86"/>
      <c r="J474" s="87"/>
      <c r="K474" s="88"/>
      <c r="L474" s="91"/>
      <c r="M474" s="87"/>
      <c r="N474" s="92"/>
      <c r="O474" s="86"/>
      <c r="P474" s="87"/>
      <c r="Q474" s="88"/>
      <c r="R474" s="91"/>
      <c r="S474" s="87"/>
      <c r="T474" s="92"/>
      <c r="U474" s="91"/>
      <c r="V474" s="87"/>
      <c r="W474" s="92"/>
      <c r="X474" s="96">
        <f t="shared" ref="X474:X480" si="84">C474+F474+I474+L474+O474+R474+U474</f>
        <v>0</v>
      </c>
      <c r="Y474" s="89">
        <f t="shared" si="78"/>
        <v>0</v>
      </c>
      <c r="Z474" s="89">
        <f t="shared" ref="Z474:Z480" si="85">E474+H474+K474+N474+Q474+T474+W474</f>
        <v>0</v>
      </c>
      <c r="AA474" s="222"/>
      <c r="AB474" s="222"/>
      <c r="AC474" s="222"/>
      <c r="AD474" s="225"/>
      <c r="AE474" s="149"/>
      <c r="AF474" s="181"/>
      <c r="AG474" s="204"/>
      <c r="AH474" s="204"/>
      <c r="AI474" s="152"/>
    </row>
    <row r="475" spans="2:35" ht="18.75" x14ac:dyDescent="0.25">
      <c r="B475" s="23" t="s">
        <v>604</v>
      </c>
      <c r="C475" s="91"/>
      <c r="D475" s="87"/>
      <c r="E475" s="92"/>
      <c r="F475" s="91"/>
      <c r="G475" s="87"/>
      <c r="H475" s="92"/>
      <c r="I475" s="86"/>
      <c r="J475" s="87"/>
      <c r="K475" s="88"/>
      <c r="L475" s="91"/>
      <c r="M475" s="87"/>
      <c r="N475" s="92"/>
      <c r="O475" s="86"/>
      <c r="P475" s="87"/>
      <c r="Q475" s="88"/>
      <c r="R475" s="91"/>
      <c r="S475" s="87"/>
      <c r="T475" s="92"/>
      <c r="U475" s="91"/>
      <c r="V475" s="87"/>
      <c r="W475" s="92"/>
      <c r="X475" s="96">
        <f t="shared" si="84"/>
        <v>0</v>
      </c>
      <c r="Y475" s="89">
        <f t="shared" si="78"/>
        <v>0</v>
      </c>
      <c r="Z475" s="89">
        <f t="shared" si="85"/>
        <v>0</v>
      </c>
      <c r="AA475" s="222"/>
      <c r="AB475" s="222"/>
      <c r="AC475" s="222"/>
      <c r="AD475" s="225"/>
      <c r="AE475" s="149"/>
      <c r="AF475" s="181"/>
      <c r="AG475" s="204"/>
      <c r="AH475" s="204"/>
      <c r="AI475" s="152"/>
    </row>
    <row r="476" spans="2:35" ht="18.75" x14ac:dyDescent="0.25">
      <c r="B476" s="23" t="s">
        <v>605</v>
      </c>
      <c r="C476" s="91"/>
      <c r="D476" s="87"/>
      <c r="E476" s="92"/>
      <c r="F476" s="91"/>
      <c r="G476" s="87"/>
      <c r="H476" s="92"/>
      <c r="I476" s="86"/>
      <c r="J476" s="87"/>
      <c r="K476" s="88"/>
      <c r="L476" s="91"/>
      <c r="M476" s="87"/>
      <c r="N476" s="92"/>
      <c r="O476" s="86"/>
      <c r="P476" s="87"/>
      <c r="Q476" s="88"/>
      <c r="R476" s="91"/>
      <c r="S476" s="87"/>
      <c r="T476" s="92"/>
      <c r="U476" s="91"/>
      <c r="V476" s="87"/>
      <c r="W476" s="92"/>
      <c r="X476" s="96">
        <f t="shared" si="84"/>
        <v>0</v>
      </c>
      <c r="Y476" s="89">
        <f t="shared" si="78"/>
        <v>0</v>
      </c>
      <c r="Z476" s="89">
        <f t="shared" si="85"/>
        <v>0</v>
      </c>
      <c r="AA476" s="222"/>
      <c r="AB476" s="222"/>
      <c r="AC476" s="222"/>
      <c r="AD476" s="225"/>
      <c r="AE476" s="149"/>
      <c r="AF476" s="181"/>
      <c r="AG476" s="204"/>
      <c r="AH476" s="204"/>
      <c r="AI476" s="152"/>
    </row>
    <row r="477" spans="2:35" ht="18.75" x14ac:dyDescent="0.25">
      <c r="B477" s="23" t="s">
        <v>606</v>
      </c>
      <c r="C477" s="91"/>
      <c r="D477" s="87"/>
      <c r="E477" s="92"/>
      <c r="F477" s="91"/>
      <c r="G477" s="87"/>
      <c r="H477" s="92"/>
      <c r="I477" s="86"/>
      <c r="J477" s="87"/>
      <c r="K477" s="88"/>
      <c r="L477" s="91"/>
      <c r="M477" s="87"/>
      <c r="N477" s="92"/>
      <c r="O477" s="86"/>
      <c r="P477" s="87"/>
      <c r="Q477" s="88"/>
      <c r="R477" s="91"/>
      <c r="S477" s="87"/>
      <c r="T477" s="92"/>
      <c r="U477" s="91"/>
      <c r="V477" s="87"/>
      <c r="W477" s="92"/>
      <c r="X477" s="96">
        <f t="shared" si="84"/>
        <v>0</v>
      </c>
      <c r="Y477" s="89">
        <f t="shared" si="78"/>
        <v>0</v>
      </c>
      <c r="Z477" s="89">
        <f t="shared" si="85"/>
        <v>0</v>
      </c>
      <c r="AA477" s="222"/>
      <c r="AB477" s="222"/>
      <c r="AC477" s="222"/>
      <c r="AD477" s="225"/>
      <c r="AE477" s="149"/>
      <c r="AF477" s="181"/>
      <c r="AG477" s="204"/>
      <c r="AH477" s="204"/>
      <c r="AI477" s="152"/>
    </row>
    <row r="478" spans="2:35" ht="18.75" x14ac:dyDescent="0.25">
      <c r="B478" s="23" t="s">
        <v>607</v>
      </c>
      <c r="C478" s="91"/>
      <c r="D478" s="87"/>
      <c r="E478" s="92"/>
      <c r="F478" s="91"/>
      <c r="G478" s="87"/>
      <c r="H478" s="92"/>
      <c r="I478" s="86"/>
      <c r="J478" s="87"/>
      <c r="K478" s="88"/>
      <c r="L478" s="91"/>
      <c r="M478" s="87"/>
      <c r="N478" s="92"/>
      <c r="O478" s="86"/>
      <c r="P478" s="87"/>
      <c r="Q478" s="88"/>
      <c r="R478" s="91"/>
      <c r="S478" s="87"/>
      <c r="T478" s="92"/>
      <c r="U478" s="91"/>
      <c r="V478" s="87"/>
      <c r="W478" s="92"/>
      <c r="X478" s="96">
        <f t="shared" si="84"/>
        <v>0</v>
      </c>
      <c r="Y478" s="89">
        <f t="shared" si="78"/>
        <v>0</v>
      </c>
      <c r="Z478" s="89">
        <f t="shared" si="85"/>
        <v>0</v>
      </c>
      <c r="AA478" s="222"/>
      <c r="AB478" s="222"/>
      <c r="AC478" s="222"/>
      <c r="AD478" s="225"/>
      <c r="AE478" s="149"/>
      <c r="AF478" s="181"/>
      <c r="AG478" s="204"/>
      <c r="AH478" s="204"/>
      <c r="AI478" s="152"/>
    </row>
    <row r="479" spans="2:35" ht="18.75" x14ac:dyDescent="0.25">
      <c r="B479" s="23" t="s">
        <v>608</v>
      </c>
      <c r="C479" s="91"/>
      <c r="D479" s="87"/>
      <c r="E479" s="92"/>
      <c r="F479" s="91"/>
      <c r="G479" s="87"/>
      <c r="H479" s="92"/>
      <c r="I479" s="86"/>
      <c r="J479" s="87"/>
      <c r="K479" s="88"/>
      <c r="L479" s="91"/>
      <c r="M479" s="87"/>
      <c r="N479" s="92"/>
      <c r="O479" s="86"/>
      <c r="P479" s="87"/>
      <c r="Q479" s="88"/>
      <c r="R479" s="91"/>
      <c r="S479" s="87"/>
      <c r="T479" s="92"/>
      <c r="U479" s="91"/>
      <c r="V479" s="87"/>
      <c r="W479" s="92"/>
      <c r="X479" s="96">
        <f t="shared" si="84"/>
        <v>0</v>
      </c>
      <c r="Y479" s="89">
        <f t="shared" si="78"/>
        <v>0</v>
      </c>
      <c r="Z479" s="89">
        <f t="shared" si="85"/>
        <v>0</v>
      </c>
      <c r="AA479" s="222"/>
      <c r="AB479" s="222"/>
      <c r="AC479" s="222"/>
      <c r="AD479" s="225"/>
      <c r="AE479" s="149"/>
      <c r="AF479" s="181"/>
      <c r="AG479" s="204"/>
      <c r="AH479" s="204"/>
      <c r="AI479" s="152"/>
    </row>
    <row r="480" spans="2:35" ht="19.5" thickBot="1" x14ac:dyDescent="0.3">
      <c r="B480" s="23" t="s">
        <v>609</v>
      </c>
      <c r="C480" s="93"/>
      <c r="D480" s="94"/>
      <c r="E480" s="95"/>
      <c r="F480" s="93"/>
      <c r="G480" s="94"/>
      <c r="H480" s="95"/>
      <c r="I480" s="97"/>
      <c r="J480" s="94"/>
      <c r="K480" s="98"/>
      <c r="L480" s="93"/>
      <c r="M480" s="94"/>
      <c r="N480" s="95"/>
      <c r="O480" s="97"/>
      <c r="P480" s="94"/>
      <c r="Q480" s="98"/>
      <c r="R480" s="93"/>
      <c r="S480" s="94"/>
      <c r="T480" s="95"/>
      <c r="U480" s="93"/>
      <c r="V480" s="94"/>
      <c r="W480" s="95"/>
      <c r="X480" s="96">
        <f t="shared" si="84"/>
        <v>0</v>
      </c>
      <c r="Y480" s="89">
        <f t="shared" si="78"/>
        <v>0</v>
      </c>
      <c r="Z480" s="89">
        <f t="shared" si="85"/>
        <v>0</v>
      </c>
      <c r="AA480" s="223"/>
      <c r="AB480" s="223"/>
      <c r="AC480" s="223"/>
      <c r="AD480" s="226"/>
      <c r="AE480" s="149"/>
      <c r="AF480" s="181"/>
      <c r="AG480" s="204"/>
      <c r="AH480" s="204"/>
      <c r="AI480" s="152"/>
    </row>
    <row r="481" spans="2:35" ht="18.75" x14ac:dyDescent="0.25">
      <c r="B481" s="79" t="s">
        <v>371</v>
      </c>
      <c r="C481" s="237" t="s">
        <v>3</v>
      </c>
      <c r="D481" s="238"/>
      <c r="E481" s="239"/>
      <c r="F481" s="240" t="s">
        <v>4</v>
      </c>
      <c r="G481" s="241"/>
      <c r="H481" s="242"/>
      <c r="I481" s="243" t="s">
        <v>5</v>
      </c>
      <c r="J481" s="241"/>
      <c r="K481" s="244"/>
      <c r="L481" s="237" t="s">
        <v>7</v>
      </c>
      <c r="M481" s="238"/>
      <c r="N481" s="239"/>
      <c r="O481" s="243" t="s">
        <v>8</v>
      </c>
      <c r="P481" s="241"/>
      <c r="Q481" s="244"/>
      <c r="R481" s="240" t="s">
        <v>9</v>
      </c>
      <c r="S481" s="241"/>
      <c r="T481" s="242"/>
      <c r="U481" s="240" t="s">
        <v>10</v>
      </c>
      <c r="V481" s="241"/>
      <c r="W481" s="242"/>
      <c r="X481" s="235"/>
      <c r="Y481" s="235"/>
      <c r="Z481" s="235"/>
      <c r="AA481" s="235"/>
      <c r="AB481" s="235"/>
      <c r="AC481" s="235"/>
      <c r="AD481" s="236"/>
      <c r="AE481" s="149"/>
      <c r="AF481" s="152"/>
      <c r="AG481" s="205"/>
      <c r="AH481" s="205"/>
      <c r="AI481" s="152"/>
    </row>
    <row r="482" spans="2:35" ht="18.75" x14ac:dyDescent="0.25">
      <c r="B482" s="23" t="s">
        <v>610</v>
      </c>
      <c r="C482" s="91"/>
      <c r="D482" s="87"/>
      <c r="E482" s="92"/>
      <c r="F482" s="91"/>
      <c r="G482" s="87"/>
      <c r="H482" s="92"/>
      <c r="I482" s="86"/>
      <c r="J482" s="87"/>
      <c r="K482" s="88"/>
      <c r="L482" s="91"/>
      <c r="M482" s="87"/>
      <c r="N482" s="92"/>
      <c r="O482" s="86"/>
      <c r="P482" s="87"/>
      <c r="Q482" s="88"/>
      <c r="R482" s="91"/>
      <c r="S482" s="87"/>
      <c r="T482" s="92"/>
      <c r="U482" s="91"/>
      <c r="V482" s="87"/>
      <c r="W482" s="92"/>
      <c r="X482" s="96">
        <f>C482+F482+I482+L482+O482+R482+U482</f>
        <v>0</v>
      </c>
      <c r="Y482" s="89">
        <f t="shared" si="78"/>
        <v>0</v>
      </c>
      <c r="Z482" s="89">
        <f>E482+H482+K482+N482+Q482+T482+W482</f>
        <v>0</v>
      </c>
      <c r="AA482" s="221">
        <f>SUM(X482:X493)</f>
        <v>1</v>
      </c>
      <c r="AB482" s="221">
        <f>SUM(Y482:Y493)</f>
        <v>0</v>
      </c>
      <c r="AC482" s="221">
        <f>SUM(Z482:Z493)</f>
        <v>0</v>
      </c>
      <c r="AD482" s="224">
        <f>AA482+AC482</f>
        <v>1</v>
      </c>
      <c r="AE482" s="149"/>
      <c r="AF482" s="181"/>
      <c r="AG482" s="204"/>
      <c r="AH482" s="204"/>
      <c r="AI482" s="152"/>
    </row>
    <row r="483" spans="2:35" ht="18.75" x14ac:dyDescent="0.25">
      <c r="B483" s="23" t="s">
        <v>611</v>
      </c>
      <c r="C483" s="91">
        <v>1</v>
      </c>
      <c r="D483" s="87"/>
      <c r="E483" s="92"/>
      <c r="F483" s="91"/>
      <c r="G483" s="87"/>
      <c r="H483" s="92"/>
      <c r="I483" s="86"/>
      <c r="J483" s="87"/>
      <c r="K483" s="88"/>
      <c r="L483" s="91"/>
      <c r="M483" s="87"/>
      <c r="N483" s="92"/>
      <c r="O483" s="86"/>
      <c r="P483" s="87"/>
      <c r="Q483" s="88"/>
      <c r="R483" s="91"/>
      <c r="S483" s="87"/>
      <c r="T483" s="92"/>
      <c r="U483" s="91"/>
      <c r="V483" s="87"/>
      <c r="W483" s="92"/>
      <c r="X483" s="96">
        <f t="shared" ref="X483:X493" si="86">C483+F483+I483+L483+O483+R483+U483</f>
        <v>1</v>
      </c>
      <c r="Y483" s="89">
        <f t="shared" si="78"/>
        <v>0</v>
      </c>
      <c r="Z483" s="89">
        <f t="shared" ref="Z483:Z493" si="87">E483+H483+K483+N483+Q483+T483+W483</f>
        <v>0</v>
      </c>
      <c r="AA483" s="222"/>
      <c r="AB483" s="222"/>
      <c r="AC483" s="222"/>
      <c r="AD483" s="225"/>
      <c r="AE483" s="149"/>
      <c r="AF483" s="181"/>
      <c r="AG483" s="204"/>
      <c r="AH483" s="204"/>
      <c r="AI483" s="152"/>
    </row>
    <row r="484" spans="2:35" ht="18.75" x14ac:dyDescent="0.25">
      <c r="B484" s="23" t="s">
        <v>612</v>
      </c>
      <c r="C484" s="91"/>
      <c r="D484" s="87"/>
      <c r="E484" s="92"/>
      <c r="F484" s="91"/>
      <c r="G484" s="87"/>
      <c r="H484" s="92"/>
      <c r="I484" s="86"/>
      <c r="J484" s="87"/>
      <c r="K484" s="88"/>
      <c r="L484" s="91"/>
      <c r="M484" s="87"/>
      <c r="N484" s="92"/>
      <c r="O484" s="86"/>
      <c r="P484" s="87"/>
      <c r="Q484" s="88"/>
      <c r="R484" s="91"/>
      <c r="S484" s="87"/>
      <c r="T484" s="92"/>
      <c r="U484" s="91"/>
      <c r="V484" s="87"/>
      <c r="W484" s="92"/>
      <c r="X484" s="96">
        <f t="shared" si="86"/>
        <v>0</v>
      </c>
      <c r="Y484" s="89">
        <f t="shared" si="78"/>
        <v>0</v>
      </c>
      <c r="Z484" s="89">
        <f t="shared" si="87"/>
        <v>0</v>
      </c>
      <c r="AA484" s="222"/>
      <c r="AB484" s="222"/>
      <c r="AC484" s="222"/>
      <c r="AD484" s="225"/>
      <c r="AE484" s="149"/>
      <c r="AF484" s="181"/>
      <c r="AG484" s="204"/>
      <c r="AH484" s="204"/>
      <c r="AI484" s="152"/>
    </row>
    <row r="485" spans="2:35" ht="18.75" x14ac:dyDescent="0.25">
      <c r="B485" s="23" t="s">
        <v>613</v>
      </c>
      <c r="C485" s="91"/>
      <c r="D485" s="87"/>
      <c r="E485" s="92"/>
      <c r="F485" s="91"/>
      <c r="G485" s="87"/>
      <c r="H485" s="92"/>
      <c r="I485" s="86"/>
      <c r="J485" s="87"/>
      <c r="K485" s="88"/>
      <c r="L485" s="91"/>
      <c r="M485" s="87"/>
      <c r="N485" s="92"/>
      <c r="O485" s="86"/>
      <c r="P485" s="87"/>
      <c r="Q485" s="88"/>
      <c r="R485" s="91"/>
      <c r="S485" s="87"/>
      <c r="T485" s="92"/>
      <c r="U485" s="91"/>
      <c r="V485" s="87"/>
      <c r="W485" s="92"/>
      <c r="X485" s="96">
        <f t="shared" ref="X485:X487" si="88">C485+F485+I485+L485+O485+R485+U485</f>
        <v>0</v>
      </c>
      <c r="Y485" s="89">
        <f t="shared" ref="Y485:Y487" si="89">(D485+G485+J485+M485+P485+S485+V485)*2</f>
        <v>0</v>
      </c>
      <c r="Z485" s="89">
        <f t="shared" ref="Z485:Z487" si="90">E485+H485+K485+N485+Q485+T485+W485</f>
        <v>0</v>
      </c>
      <c r="AA485" s="222"/>
      <c r="AB485" s="222"/>
      <c r="AC485" s="222"/>
      <c r="AD485" s="225"/>
      <c r="AE485" s="149"/>
      <c r="AF485" s="181"/>
      <c r="AG485" s="204"/>
      <c r="AH485" s="204"/>
      <c r="AI485" s="152"/>
    </row>
    <row r="486" spans="2:35" ht="18.75" x14ac:dyDescent="0.25">
      <c r="B486" s="23" t="s">
        <v>614</v>
      </c>
      <c r="C486" s="91"/>
      <c r="D486" s="87"/>
      <c r="E486" s="92"/>
      <c r="F486" s="91"/>
      <c r="G486" s="87"/>
      <c r="H486" s="92"/>
      <c r="I486" s="86"/>
      <c r="J486" s="87"/>
      <c r="K486" s="88"/>
      <c r="L486" s="91"/>
      <c r="M486" s="87"/>
      <c r="N486" s="92"/>
      <c r="O486" s="86"/>
      <c r="P486" s="87"/>
      <c r="Q486" s="88"/>
      <c r="R486" s="91"/>
      <c r="S486" s="87"/>
      <c r="T486" s="92"/>
      <c r="U486" s="91"/>
      <c r="V486" s="87"/>
      <c r="W486" s="92"/>
      <c r="X486" s="96">
        <f t="shared" si="88"/>
        <v>0</v>
      </c>
      <c r="Y486" s="89">
        <f t="shared" si="89"/>
        <v>0</v>
      </c>
      <c r="Z486" s="89">
        <f t="shared" si="90"/>
        <v>0</v>
      </c>
      <c r="AA486" s="222"/>
      <c r="AB486" s="222"/>
      <c r="AC486" s="222"/>
      <c r="AD486" s="225"/>
      <c r="AE486" s="149"/>
      <c r="AF486" s="181"/>
      <c r="AG486" s="204"/>
      <c r="AH486" s="204"/>
      <c r="AI486" s="152"/>
    </row>
    <row r="487" spans="2:35" ht="18.75" x14ac:dyDescent="0.25">
      <c r="B487" s="23" t="s">
        <v>615</v>
      </c>
      <c r="C487" s="91"/>
      <c r="D487" s="87"/>
      <c r="E487" s="92"/>
      <c r="F487" s="91"/>
      <c r="G487" s="87"/>
      <c r="H487" s="92"/>
      <c r="I487" s="86"/>
      <c r="J487" s="87"/>
      <c r="K487" s="88"/>
      <c r="L487" s="91"/>
      <c r="M487" s="87"/>
      <c r="N487" s="92"/>
      <c r="O487" s="86"/>
      <c r="P487" s="87"/>
      <c r="Q487" s="88"/>
      <c r="R487" s="91"/>
      <c r="S487" s="87"/>
      <c r="T487" s="92"/>
      <c r="U487" s="91"/>
      <c r="V487" s="87"/>
      <c r="W487" s="92"/>
      <c r="X487" s="96">
        <f t="shared" si="88"/>
        <v>0</v>
      </c>
      <c r="Y487" s="89">
        <f t="shared" si="89"/>
        <v>0</v>
      </c>
      <c r="Z487" s="89">
        <f t="shared" si="90"/>
        <v>0</v>
      </c>
      <c r="AA487" s="222"/>
      <c r="AB487" s="222"/>
      <c r="AC487" s="222"/>
      <c r="AD487" s="225"/>
      <c r="AE487" s="149"/>
      <c r="AF487" s="181"/>
      <c r="AG487" s="204"/>
      <c r="AH487" s="204"/>
      <c r="AI487" s="152"/>
    </row>
    <row r="488" spans="2:35" ht="18.75" x14ac:dyDescent="0.25">
      <c r="B488" s="23" t="s">
        <v>616</v>
      </c>
      <c r="C488" s="91"/>
      <c r="D488" s="87"/>
      <c r="E488" s="92"/>
      <c r="F488" s="91"/>
      <c r="G488" s="87"/>
      <c r="H488" s="92"/>
      <c r="I488" s="86"/>
      <c r="J488" s="87"/>
      <c r="K488" s="88"/>
      <c r="L488" s="91"/>
      <c r="M488" s="87"/>
      <c r="N488" s="92"/>
      <c r="O488" s="86"/>
      <c r="P488" s="87"/>
      <c r="Q488" s="88"/>
      <c r="R488" s="91"/>
      <c r="S488" s="87"/>
      <c r="T488" s="92"/>
      <c r="U488" s="91"/>
      <c r="V488" s="87"/>
      <c r="W488" s="92"/>
      <c r="X488" s="96">
        <f t="shared" si="86"/>
        <v>0</v>
      </c>
      <c r="Y488" s="89">
        <f t="shared" si="78"/>
        <v>0</v>
      </c>
      <c r="Z488" s="89">
        <f t="shared" si="87"/>
        <v>0</v>
      </c>
      <c r="AA488" s="222"/>
      <c r="AB488" s="222"/>
      <c r="AC488" s="222"/>
      <c r="AD488" s="225"/>
      <c r="AE488" s="149"/>
      <c r="AF488" s="181"/>
      <c r="AG488" s="204"/>
      <c r="AH488" s="204"/>
      <c r="AI488" s="152"/>
    </row>
    <row r="489" spans="2:35" ht="18.75" x14ac:dyDescent="0.25">
      <c r="B489" s="23" t="s">
        <v>617</v>
      </c>
      <c r="C489" s="91"/>
      <c r="D489" s="87"/>
      <c r="E489" s="92"/>
      <c r="F489" s="91"/>
      <c r="G489" s="87"/>
      <c r="H489" s="92"/>
      <c r="I489" s="86"/>
      <c r="J489" s="87"/>
      <c r="K489" s="88"/>
      <c r="L489" s="91"/>
      <c r="M489" s="87"/>
      <c r="N489" s="92"/>
      <c r="O489" s="86"/>
      <c r="P489" s="87"/>
      <c r="Q489" s="88"/>
      <c r="R489" s="91"/>
      <c r="S489" s="87"/>
      <c r="T489" s="92"/>
      <c r="U489" s="91"/>
      <c r="V489" s="87"/>
      <c r="W489" s="92"/>
      <c r="X489" s="96">
        <f t="shared" si="86"/>
        <v>0</v>
      </c>
      <c r="Y489" s="89">
        <f t="shared" si="78"/>
        <v>0</v>
      </c>
      <c r="Z489" s="89">
        <f t="shared" si="87"/>
        <v>0</v>
      </c>
      <c r="AA489" s="222"/>
      <c r="AB489" s="222"/>
      <c r="AC489" s="222"/>
      <c r="AD489" s="225"/>
      <c r="AE489" s="149"/>
      <c r="AF489" s="181"/>
      <c r="AG489" s="204"/>
      <c r="AH489" s="204"/>
      <c r="AI489" s="152"/>
    </row>
    <row r="490" spans="2:35" ht="18.75" x14ac:dyDescent="0.25">
      <c r="B490" s="23" t="s">
        <v>618</v>
      </c>
      <c r="C490" s="91"/>
      <c r="D490" s="87"/>
      <c r="E490" s="92"/>
      <c r="F490" s="91"/>
      <c r="G490" s="87"/>
      <c r="H490" s="92"/>
      <c r="I490" s="86"/>
      <c r="J490" s="87"/>
      <c r="K490" s="88"/>
      <c r="L490" s="91"/>
      <c r="M490" s="87"/>
      <c r="N490" s="92"/>
      <c r="O490" s="86"/>
      <c r="P490" s="87"/>
      <c r="Q490" s="88"/>
      <c r="R490" s="91"/>
      <c r="S490" s="87"/>
      <c r="T490" s="92"/>
      <c r="U490" s="91"/>
      <c r="V490" s="87"/>
      <c r="W490" s="92"/>
      <c r="X490" s="96">
        <f t="shared" si="86"/>
        <v>0</v>
      </c>
      <c r="Y490" s="89">
        <f t="shared" si="78"/>
        <v>0</v>
      </c>
      <c r="Z490" s="89">
        <f t="shared" si="87"/>
        <v>0</v>
      </c>
      <c r="AA490" s="222"/>
      <c r="AB490" s="222"/>
      <c r="AC490" s="222"/>
      <c r="AD490" s="225"/>
      <c r="AE490" s="149"/>
      <c r="AF490" s="181"/>
      <c r="AG490" s="204"/>
      <c r="AH490" s="204"/>
      <c r="AI490" s="152"/>
    </row>
    <row r="491" spans="2:35" ht="18.75" x14ac:dyDescent="0.25">
      <c r="B491" s="23" t="s">
        <v>619</v>
      </c>
      <c r="C491" s="91"/>
      <c r="D491" s="87"/>
      <c r="E491" s="92"/>
      <c r="F491" s="91"/>
      <c r="G491" s="87"/>
      <c r="H491" s="92"/>
      <c r="I491" s="86"/>
      <c r="J491" s="87"/>
      <c r="K491" s="88"/>
      <c r="L491" s="91"/>
      <c r="M491" s="87"/>
      <c r="N491" s="92"/>
      <c r="O491" s="86"/>
      <c r="P491" s="87"/>
      <c r="Q491" s="88"/>
      <c r="R491" s="91"/>
      <c r="S491" s="87"/>
      <c r="T491" s="92"/>
      <c r="U491" s="91"/>
      <c r="V491" s="87"/>
      <c r="W491" s="92"/>
      <c r="X491" s="96">
        <f t="shared" si="86"/>
        <v>0</v>
      </c>
      <c r="Y491" s="89">
        <f t="shared" si="78"/>
        <v>0</v>
      </c>
      <c r="Z491" s="89">
        <f t="shared" si="87"/>
        <v>0</v>
      </c>
      <c r="AA491" s="222"/>
      <c r="AB491" s="222"/>
      <c r="AC491" s="222"/>
      <c r="AD491" s="225"/>
      <c r="AE491" s="149"/>
      <c r="AF491" s="181"/>
      <c r="AG491" s="204"/>
      <c r="AH491" s="204"/>
      <c r="AI491" s="152"/>
    </row>
    <row r="492" spans="2:35" ht="18.75" x14ac:dyDescent="0.25">
      <c r="B492" s="23" t="s">
        <v>620</v>
      </c>
      <c r="C492" s="91"/>
      <c r="D492" s="87"/>
      <c r="E492" s="92"/>
      <c r="F492" s="91"/>
      <c r="G492" s="87"/>
      <c r="H492" s="92"/>
      <c r="I492" s="86"/>
      <c r="J492" s="87"/>
      <c r="K492" s="88"/>
      <c r="L492" s="91"/>
      <c r="M492" s="87"/>
      <c r="N492" s="92"/>
      <c r="O492" s="86"/>
      <c r="P492" s="87"/>
      <c r="Q492" s="88"/>
      <c r="R492" s="91"/>
      <c r="S492" s="87"/>
      <c r="T492" s="92"/>
      <c r="U492" s="91"/>
      <c r="V492" s="87"/>
      <c r="W492" s="92"/>
      <c r="X492" s="96">
        <f t="shared" si="86"/>
        <v>0</v>
      </c>
      <c r="Y492" s="89">
        <f t="shared" si="78"/>
        <v>0</v>
      </c>
      <c r="Z492" s="89">
        <f t="shared" si="87"/>
        <v>0</v>
      </c>
      <c r="AA492" s="222"/>
      <c r="AB492" s="222"/>
      <c r="AC492" s="222"/>
      <c r="AD492" s="225"/>
      <c r="AE492" s="149"/>
      <c r="AF492" s="181"/>
      <c r="AG492" s="204"/>
      <c r="AH492" s="204"/>
      <c r="AI492" s="152"/>
    </row>
    <row r="493" spans="2:35" ht="19.5" thickBot="1" x14ac:dyDescent="0.3">
      <c r="B493" s="23" t="s">
        <v>621</v>
      </c>
      <c r="C493" s="93"/>
      <c r="D493" s="94"/>
      <c r="E493" s="95"/>
      <c r="F493" s="93"/>
      <c r="G493" s="94"/>
      <c r="H493" s="95"/>
      <c r="I493" s="97"/>
      <c r="J493" s="94"/>
      <c r="K493" s="98"/>
      <c r="L493" s="93"/>
      <c r="M493" s="94"/>
      <c r="N493" s="95"/>
      <c r="O493" s="97"/>
      <c r="P493" s="94"/>
      <c r="Q493" s="98"/>
      <c r="R493" s="93"/>
      <c r="S493" s="94"/>
      <c r="T493" s="95"/>
      <c r="U493" s="93"/>
      <c r="V493" s="94"/>
      <c r="W493" s="95"/>
      <c r="X493" s="96">
        <f t="shared" si="86"/>
        <v>0</v>
      </c>
      <c r="Y493" s="89">
        <f t="shared" si="78"/>
        <v>0</v>
      </c>
      <c r="Z493" s="89">
        <f t="shared" si="87"/>
        <v>0</v>
      </c>
      <c r="AA493" s="223"/>
      <c r="AB493" s="223"/>
      <c r="AC493" s="223"/>
      <c r="AD493" s="226"/>
      <c r="AE493" s="149"/>
      <c r="AF493" s="181"/>
      <c r="AG493" s="204"/>
      <c r="AH493" s="204"/>
      <c r="AI493" s="152"/>
    </row>
    <row r="494" spans="2:35" ht="18.75" x14ac:dyDescent="0.25">
      <c r="B494" s="79" t="s">
        <v>372</v>
      </c>
      <c r="C494" s="227" t="s">
        <v>3</v>
      </c>
      <c r="D494" s="228"/>
      <c r="E494" s="229"/>
      <c r="F494" s="230" t="s">
        <v>4</v>
      </c>
      <c r="G494" s="231"/>
      <c r="H494" s="232"/>
      <c r="I494" s="233" t="s">
        <v>5</v>
      </c>
      <c r="J494" s="231"/>
      <c r="K494" s="234"/>
      <c r="L494" s="227" t="s">
        <v>7</v>
      </c>
      <c r="M494" s="228"/>
      <c r="N494" s="229"/>
      <c r="O494" s="233" t="s">
        <v>8</v>
      </c>
      <c r="P494" s="231"/>
      <c r="Q494" s="234"/>
      <c r="R494" s="230" t="s">
        <v>9</v>
      </c>
      <c r="S494" s="231"/>
      <c r="T494" s="232"/>
      <c r="U494" s="230" t="s">
        <v>10</v>
      </c>
      <c r="V494" s="231"/>
      <c r="W494" s="232"/>
      <c r="X494" s="235"/>
      <c r="Y494" s="235"/>
      <c r="Z494" s="235"/>
      <c r="AA494" s="235"/>
      <c r="AB494" s="235"/>
      <c r="AC494" s="235"/>
      <c r="AD494" s="236"/>
      <c r="AE494" s="149"/>
      <c r="AF494" s="152"/>
      <c r="AG494" s="205"/>
      <c r="AH494" s="205"/>
      <c r="AI494" s="152"/>
    </row>
    <row r="495" spans="2:35" ht="18.75" x14ac:dyDescent="0.25">
      <c r="B495" s="23" t="s">
        <v>622</v>
      </c>
      <c r="C495" s="182"/>
      <c r="D495" s="183"/>
      <c r="E495" s="184"/>
      <c r="F495" s="91"/>
      <c r="G495" s="87"/>
      <c r="H495" s="92"/>
      <c r="I495" s="86"/>
      <c r="J495" s="87"/>
      <c r="K495" s="88"/>
      <c r="L495" s="91"/>
      <c r="M495" s="87"/>
      <c r="N495" s="92"/>
      <c r="O495" s="86"/>
      <c r="P495" s="87"/>
      <c r="Q495" s="88"/>
      <c r="R495" s="91"/>
      <c r="S495" s="87"/>
      <c r="T495" s="92"/>
      <c r="U495" s="91"/>
      <c r="V495" s="87"/>
      <c r="W495" s="92"/>
      <c r="X495" s="96">
        <f>C495+F495+I495+L495+O495+R495+U495</f>
        <v>0</v>
      </c>
      <c r="Y495" s="89">
        <f t="shared" si="78"/>
        <v>0</v>
      </c>
      <c r="Z495" s="89">
        <f>E495+H495+K495+N495+Q495+T495+W495</f>
        <v>0</v>
      </c>
      <c r="AA495" s="221">
        <f>SUM(X495:X505)</f>
        <v>0</v>
      </c>
      <c r="AB495" s="221">
        <f>SUM(Y495:Y505)</f>
        <v>0</v>
      </c>
      <c r="AC495" s="221">
        <f>SUM(Z495:Z505)</f>
        <v>0</v>
      </c>
      <c r="AD495" s="224">
        <f>AA495+AC495</f>
        <v>0</v>
      </c>
      <c r="AE495" s="149"/>
      <c r="AF495" s="181"/>
      <c r="AG495" s="204"/>
      <c r="AH495" s="204"/>
      <c r="AI495" s="152"/>
    </row>
    <row r="496" spans="2:35" ht="18.75" x14ac:dyDescent="0.25">
      <c r="B496" s="23" t="s">
        <v>623</v>
      </c>
      <c r="C496" s="182"/>
      <c r="D496" s="183"/>
      <c r="E496" s="184"/>
      <c r="F496" s="91"/>
      <c r="G496" s="87"/>
      <c r="H496" s="92"/>
      <c r="I496" s="86"/>
      <c r="J496" s="87"/>
      <c r="K496" s="88"/>
      <c r="L496" s="91"/>
      <c r="M496" s="87"/>
      <c r="N496" s="92"/>
      <c r="O496" s="86"/>
      <c r="P496" s="87"/>
      <c r="Q496" s="88"/>
      <c r="R496" s="91"/>
      <c r="S496" s="87"/>
      <c r="T496" s="92"/>
      <c r="U496" s="91"/>
      <c r="V496" s="87"/>
      <c r="W496" s="92"/>
      <c r="X496" s="96">
        <f t="shared" ref="X496:X505" si="91">C496+F496+I496+L496+O496+R496+U496</f>
        <v>0</v>
      </c>
      <c r="Y496" s="89">
        <f t="shared" si="78"/>
        <v>0</v>
      </c>
      <c r="Z496" s="89">
        <f t="shared" ref="Z496:Z505" si="92">E496+H496+K496+N496+Q496+T496+W496</f>
        <v>0</v>
      </c>
      <c r="AA496" s="222"/>
      <c r="AB496" s="222"/>
      <c r="AC496" s="222"/>
      <c r="AD496" s="225"/>
      <c r="AE496" s="149"/>
      <c r="AF496" s="181"/>
      <c r="AG496" s="204"/>
      <c r="AH496" s="204"/>
      <c r="AI496" s="152"/>
    </row>
    <row r="497" spans="1:35" ht="18.75" x14ac:dyDescent="0.25">
      <c r="B497" s="23" t="s">
        <v>624</v>
      </c>
      <c r="C497" s="182"/>
      <c r="D497" s="183"/>
      <c r="E497" s="184"/>
      <c r="F497" s="91"/>
      <c r="G497" s="87"/>
      <c r="H497" s="92"/>
      <c r="I497" s="86"/>
      <c r="J497" s="87"/>
      <c r="K497" s="88"/>
      <c r="L497" s="91"/>
      <c r="M497" s="87"/>
      <c r="N497" s="92"/>
      <c r="O497" s="86"/>
      <c r="P497" s="87"/>
      <c r="Q497" s="88"/>
      <c r="R497" s="91"/>
      <c r="S497" s="87"/>
      <c r="T497" s="92"/>
      <c r="U497" s="91"/>
      <c r="V497" s="87"/>
      <c r="W497" s="92"/>
      <c r="X497" s="96">
        <f t="shared" si="91"/>
        <v>0</v>
      </c>
      <c r="Y497" s="89">
        <f t="shared" si="78"/>
        <v>0</v>
      </c>
      <c r="Z497" s="89">
        <f t="shared" si="92"/>
        <v>0</v>
      </c>
      <c r="AA497" s="222"/>
      <c r="AB497" s="222"/>
      <c r="AC497" s="222"/>
      <c r="AD497" s="225"/>
      <c r="AE497" s="149"/>
      <c r="AF497" s="181"/>
      <c r="AG497" s="204"/>
      <c r="AH497" s="204"/>
      <c r="AI497" s="152"/>
    </row>
    <row r="498" spans="1:35" ht="18.75" x14ac:dyDescent="0.25">
      <c r="B498" s="23" t="s">
        <v>625</v>
      </c>
      <c r="C498" s="182"/>
      <c r="D498" s="183"/>
      <c r="E498" s="184"/>
      <c r="F498" s="91"/>
      <c r="G498" s="87"/>
      <c r="H498" s="92"/>
      <c r="I498" s="86"/>
      <c r="J498" s="87"/>
      <c r="K498" s="88"/>
      <c r="L498" s="91"/>
      <c r="M498" s="87"/>
      <c r="N498" s="92"/>
      <c r="O498" s="86"/>
      <c r="P498" s="87"/>
      <c r="Q498" s="88"/>
      <c r="R498" s="91"/>
      <c r="S498" s="87"/>
      <c r="T498" s="92"/>
      <c r="U498" s="91"/>
      <c r="V498" s="87"/>
      <c r="W498" s="92"/>
      <c r="X498" s="96">
        <f t="shared" si="91"/>
        <v>0</v>
      </c>
      <c r="Y498" s="89">
        <f t="shared" si="78"/>
        <v>0</v>
      </c>
      <c r="Z498" s="89">
        <f t="shared" si="92"/>
        <v>0</v>
      </c>
      <c r="AA498" s="222"/>
      <c r="AB498" s="222"/>
      <c r="AC498" s="222"/>
      <c r="AD498" s="225"/>
      <c r="AE498" s="149"/>
      <c r="AF498" s="181"/>
      <c r="AG498" s="204"/>
      <c r="AH498" s="204"/>
      <c r="AI498" s="152"/>
    </row>
    <row r="499" spans="1:35" ht="18.75" x14ac:dyDescent="0.25">
      <c r="B499" s="23" t="s">
        <v>626</v>
      </c>
      <c r="C499" s="182"/>
      <c r="D499" s="183"/>
      <c r="E499" s="184"/>
      <c r="F499" s="91"/>
      <c r="G499" s="87"/>
      <c r="H499" s="92"/>
      <c r="I499" s="86"/>
      <c r="J499" s="87"/>
      <c r="K499" s="88"/>
      <c r="L499" s="91"/>
      <c r="M499" s="87"/>
      <c r="N499" s="92"/>
      <c r="O499" s="86"/>
      <c r="P499" s="87"/>
      <c r="Q499" s="88"/>
      <c r="R499" s="91"/>
      <c r="S499" s="87"/>
      <c r="T499" s="92"/>
      <c r="U499" s="91"/>
      <c r="V499" s="87"/>
      <c r="W499" s="92"/>
      <c r="X499" s="96">
        <f t="shared" si="91"/>
        <v>0</v>
      </c>
      <c r="Y499" s="89">
        <f t="shared" si="78"/>
        <v>0</v>
      </c>
      <c r="Z499" s="89">
        <f t="shared" si="92"/>
        <v>0</v>
      </c>
      <c r="AA499" s="222"/>
      <c r="AB499" s="222"/>
      <c r="AC499" s="222"/>
      <c r="AD499" s="225"/>
      <c r="AE499" s="149"/>
      <c r="AF499" s="181"/>
      <c r="AG499" s="204"/>
      <c r="AH499" s="204"/>
      <c r="AI499" s="152"/>
    </row>
    <row r="500" spans="1:35" ht="18.75" x14ac:dyDescent="0.25">
      <c r="B500" s="23" t="s">
        <v>627</v>
      </c>
      <c r="C500" s="182"/>
      <c r="D500" s="183"/>
      <c r="E500" s="184"/>
      <c r="F500" s="91"/>
      <c r="G500" s="87"/>
      <c r="H500" s="92"/>
      <c r="I500" s="86"/>
      <c r="J500" s="87"/>
      <c r="K500" s="88"/>
      <c r="L500" s="91"/>
      <c r="M500" s="87"/>
      <c r="N500" s="92"/>
      <c r="O500" s="86"/>
      <c r="P500" s="87"/>
      <c r="Q500" s="88"/>
      <c r="R500" s="91"/>
      <c r="S500" s="87"/>
      <c r="T500" s="92"/>
      <c r="U500" s="91"/>
      <c r="V500" s="87"/>
      <c r="W500" s="92"/>
      <c r="X500" s="96">
        <f t="shared" si="91"/>
        <v>0</v>
      </c>
      <c r="Y500" s="89">
        <f t="shared" si="78"/>
        <v>0</v>
      </c>
      <c r="Z500" s="89">
        <f t="shared" si="92"/>
        <v>0</v>
      </c>
      <c r="AA500" s="222"/>
      <c r="AB500" s="222"/>
      <c r="AC500" s="222"/>
      <c r="AD500" s="225"/>
      <c r="AE500" s="149"/>
      <c r="AF500" s="181"/>
      <c r="AG500" s="204"/>
      <c r="AH500" s="204"/>
      <c r="AI500" s="152"/>
    </row>
    <row r="501" spans="1:35" ht="18.75" x14ac:dyDescent="0.25">
      <c r="B501" s="23" t="s">
        <v>628</v>
      </c>
      <c r="C501" s="182"/>
      <c r="D501" s="183"/>
      <c r="E501" s="184"/>
      <c r="F501" s="91"/>
      <c r="G501" s="87"/>
      <c r="H501" s="92"/>
      <c r="I501" s="86"/>
      <c r="J501" s="87"/>
      <c r="K501" s="88"/>
      <c r="L501" s="91"/>
      <c r="M501" s="87"/>
      <c r="N501" s="92"/>
      <c r="O501" s="86"/>
      <c r="P501" s="87"/>
      <c r="Q501" s="88"/>
      <c r="R501" s="91"/>
      <c r="S501" s="87"/>
      <c r="T501" s="92"/>
      <c r="U501" s="91"/>
      <c r="V501" s="87"/>
      <c r="W501" s="92"/>
      <c r="X501" s="96">
        <f t="shared" si="91"/>
        <v>0</v>
      </c>
      <c r="Y501" s="89">
        <f t="shared" si="78"/>
        <v>0</v>
      </c>
      <c r="Z501" s="89">
        <f t="shared" si="92"/>
        <v>0</v>
      </c>
      <c r="AA501" s="222"/>
      <c r="AB501" s="222"/>
      <c r="AC501" s="222"/>
      <c r="AD501" s="225"/>
      <c r="AE501" s="149"/>
      <c r="AF501" s="181"/>
      <c r="AG501" s="204"/>
      <c r="AH501" s="204"/>
      <c r="AI501" s="152"/>
    </row>
    <row r="502" spans="1:35" ht="18.75" x14ac:dyDescent="0.25">
      <c r="B502" s="23" t="s">
        <v>629</v>
      </c>
      <c r="C502" s="182"/>
      <c r="D502" s="183"/>
      <c r="E502" s="184"/>
      <c r="F502" s="91"/>
      <c r="G502" s="87"/>
      <c r="H502" s="92"/>
      <c r="I502" s="86"/>
      <c r="J502" s="87"/>
      <c r="K502" s="88"/>
      <c r="L502" s="91"/>
      <c r="M502" s="87"/>
      <c r="N502" s="92"/>
      <c r="O502" s="86"/>
      <c r="P502" s="87"/>
      <c r="Q502" s="88"/>
      <c r="R502" s="91"/>
      <c r="S502" s="87"/>
      <c r="T502" s="92"/>
      <c r="U502" s="91"/>
      <c r="V502" s="87"/>
      <c r="W502" s="92"/>
      <c r="X502" s="96">
        <f t="shared" si="91"/>
        <v>0</v>
      </c>
      <c r="Y502" s="89">
        <f t="shared" si="78"/>
        <v>0</v>
      </c>
      <c r="Z502" s="89">
        <f t="shared" si="92"/>
        <v>0</v>
      </c>
      <c r="AA502" s="222"/>
      <c r="AB502" s="222"/>
      <c r="AC502" s="222"/>
      <c r="AD502" s="225"/>
      <c r="AE502" s="149"/>
      <c r="AF502" s="181"/>
      <c r="AG502" s="204"/>
      <c r="AH502" s="204"/>
      <c r="AI502" s="152"/>
    </row>
    <row r="503" spans="1:35" ht="18.75" x14ac:dyDescent="0.25">
      <c r="B503" s="23" t="s">
        <v>630</v>
      </c>
      <c r="C503" s="182"/>
      <c r="D503" s="183"/>
      <c r="E503" s="184"/>
      <c r="F503" s="91"/>
      <c r="G503" s="87"/>
      <c r="H503" s="92"/>
      <c r="I503" s="86"/>
      <c r="J503" s="87"/>
      <c r="K503" s="88"/>
      <c r="L503" s="91"/>
      <c r="M503" s="87"/>
      <c r="N503" s="92"/>
      <c r="O503" s="86"/>
      <c r="P503" s="87"/>
      <c r="Q503" s="88"/>
      <c r="R503" s="91"/>
      <c r="S503" s="87"/>
      <c r="T503" s="92"/>
      <c r="U503" s="91"/>
      <c r="V503" s="87"/>
      <c r="W503" s="92"/>
      <c r="X503" s="96">
        <f t="shared" si="91"/>
        <v>0</v>
      </c>
      <c r="Y503" s="89">
        <f t="shared" si="78"/>
        <v>0</v>
      </c>
      <c r="Z503" s="89">
        <f t="shared" si="92"/>
        <v>0</v>
      </c>
      <c r="AA503" s="222"/>
      <c r="AB503" s="222"/>
      <c r="AC503" s="222"/>
      <c r="AD503" s="225"/>
      <c r="AE503" s="149"/>
      <c r="AF503" s="181"/>
      <c r="AG503" s="204"/>
      <c r="AH503" s="204"/>
      <c r="AI503" s="152"/>
    </row>
    <row r="504" spans="1:35" ht="18.75" x14ac:dyDescent="0.25">
      <c r="B504" s="23" t="s">
        <v>631</v>
      </c>
      <c r="C504" s="182"/>
      <c r="D504" s="183"/>
      <c r="E504" s="184"/>
      <c r="F504" s="91"/>
      <c r="G504" s="87"/>
      <c r="H504" s="92"/>
      <c r="I504" s="86"/>
      <c r="J504" s="87"/>
      <c r="K504" s="88"/>
      <c r="L504" s="91"/>
      <c r="M504" s="87"/>
      <c r="N504" s="92"/>
      <c r="O504" s="86"/>
      <c r="P504" s="87"/>
      <c r="Q504" s="88"/>
      <c r="R504" s="91"/>
      <c r="S504" s="87"/>
      <c r="T504" s="92"/>
      <c r="U504" s="91"/>
      <c r="V504" s="87"/>
      <c r="W504" s="92"/>
      <c r="X504" s="96">
        <f t="shared" si="91"/>
        <v>0</v>
      </c>
      <c r="Y504" s="89">
        <f t="shared" si="78"/>
        <v>0</v>
      </c>
      <c r="Z504" s="89">
        <f t="shared" si="92"/>
        <v>0</v>
      </c>
      <c r="AA504" s="222"/>
      <c r="AB504" s="222"/>
      <c r="AC504" s="222"/>
      <c r="AD504" s="225"/>
      <c r="AE504" s="149"/>
      <c r="AF504" s="181"/>
      <c r="AG504" s="204"/>
      <c r="AH504" s="204"/>
      <c r="AI504" s="152"/>
    </row>
    <row r="505" spans="1:35" ht="19.5" thickBot="1" x14ac:dyDescent="0.3">
      <c r="B505" s="23" t="s">
        <v>632</v>
      </c>
      <c r="C505" s="182"/>
      <c r="D505" s="183"/>
      <c r="E505" s="184"/>
      <c r="F505" s="91"/>
      <c r="G505" s="87"/>
      <c r="H505" s="92"/>
      <c r="I505" s="86"/>
      <c r="J505" s="87"/>
      <c r="K505" s="88"/>
      <c r="L505" s="91"/>
      <c r="M505" s="87"/>
      <c r="N505" s="92"/>
      <c r="O505" s="86"/>
      <c r="P505" s="87"/>
      <c r="Q505" s="88"/>
      <c r="R505" s="91"/>
      <c r="S505" s="87"/>
      <c r="T505" s="92"/>
      <c r="U505" s="91"/>
      <c r="V505" s="87"/>
      <c r="W505" s="92"/>
      <c r="X505" s="96">
        <f t="shared" si="91"/>
        <v>0</v>
      </c>
      <c r="Y505" s="89">
        <f t="shared" si="78"/>
        <v>0</v>
      </c>
      <c r="Z505" s="89">
        <f t="shared" si="92"/>
        <v>0</v>
      </c>
      <c r="AA505" s="223"/>
      <c r="AB505" s="223"/>
      <c r="AC505" s="223"/>
      <c r="AD505" s="226"/>
      <c r="AE505" s="149"/>
      <c r="AF505" s="181"/>
      <c r="AG505" s="204"/>
      <c r="AH505" s="204"/>
      <c r="AI505" s="152"/>
    </row>
    <row r="506" spans="1:35" ht="18.75" x14ac:dyDescent="0.25">
      <c r="A506" s="152"/>
      <c r="B506" s="261" t="s">
        <v>25</v>
      </c>
      <c r="C506" s="247" t="s">
        <v>30</v>
      </c>
      <c r="D506" s="249" t="s">
        <v>31</v>
      </c>
      <c r="E506" s="245" t="s">
        <v>113</v>
      </c>
      <c r="F506" s="247" t="s">
        <v>30</v>
      </c>
      <c r="G506" s="249" t="s">
        <v>31</v>
      </c>
      <c r="H506" s="245" t="s">
        <v>113</v>
      </c>
      <c r="I506" s="259" t="s">
        <v>30</v>
      </c>
      <c r="J506" s="249" t="s">
        <v>31</v>
      </c>
      <c r="K506" s="257" t="s">
        <v>113</v>
      </c>
      <c r="L506" s="247" t="s">
        <v>30</v>
      </c>
      <c r="M506" s="249" t="s">
        <v>31</v>
      </c>
      <c r="N506" s="245" t="s">
        <v>113</v>
      </c>
      <c r="O506" s="259" t="s">
        <v>30</v>
      </c>
      <c r="P506" s="249" t="s">
        <v>31</v>
      </c>
      <c r="Q506" s="257" t="s">
        <v>113</v>
      </c>
      <c r="R506" s="247" t="s">
        <v>30</v>
      </c>
      <c r="S506" s="249" t="s">
        <v>31</v>
      </c>
      <c r="T506" s="245" t="s">
        <v>113</v>
      </c>
      <c r="U506" s="247" t="s">
        <v>30</v>
      </c>
      <c r="V506" s="249" t="s">
        <v>31</v>
      </c>
      <c r="W506" s="245" t="s">
        <v>113</v>
      </c>
      <c r="X506" s="251" t="s">
        <v>11</v>
      </c>
      <c r="Y506" s="251"/>
      <c r="Z506" s="252"/>
      <c r="AA506" s="253" t="s">
        <v>29</v>
      </c>
      <c r="AB506" s="254"/>
      <c r="AC506" s="254"/>
      <c r="AD506" s="255"/>
      <c r="AE506" s="149"/>
      <c r="AF506" s="152"/>
      <c r="AG506" s="205"/>
      <c r="AH506" s="205"/>
      <c r="AI506" s="152"/>
    </row>
    <row r="507" spans="1:35" ht="19.5" thickBot="1" x14ac:dyDescent="0.3">
      <c r="A507" s="152"/>
      <c r="B507" s="262"/>
      <c r="C507" s="248"/>
      <c r="D507" s="250"/>
      <c r="E507" s="246"/>
      <c r="F507" s="248"/>
      <c r="G507" s="250"/>
      <c r="H507" s="246"/>
      <c r="I507" s="260"/>
      <c r="J507" s="250"/>
      <c r="K507" s="258"/>
      <c r="L507" s="248"/>
      <c r="M507" s="250"/>
      <c r="N507" s="246"/>
      <c r="O507" s="260"/>
      <c r="P507" s="250"/>
      <c r="Q507" s="258"/>
      <c r="R507" s="248"/>
      <c r="S507" s="250"/>
      <c r="T507" s="246"/>
      <c r="U507" s="248"/>
      <c r="V507" s="250"/>
      <c r="W507" s="246"/>
      <c r="X507" s="81" t="s">
        <v>30</v>
      </c>
      <c r="Y507" s="82" t="s">
        <v>31</v>
      </c>
      <c r="Z507" s="83" t="s">
        <v>113</v>
      </c>
      <c r="AA507" s="84" t="s">
        <v>30</v>
      </c>
      <c r="AB507" s="66" t="s">
        <v>31</v>
      </c>
      <c r="AC507" s="85" t="s">
        <v>113</v>
      </c>
      <c r="AD507" s="40" t="s">
        <v>11</v>
      </c>
      <c r="AE507" s="149"/>
      <c r="AF507" s="152"/>
      <c r="AG507" s="205"/>
      <c r="AH507" s="205"/>
      <c r="AI507" s="152"/>
    </row>
    <row r="508" spans="1:35" ht="18.75" x14ac:dyDescent="0.25">
      <c r="A508" s="152"/>
      <c r="B508" s="79" t="s">
        <v>373</v>
      </c>
      <c r="C508" s="237" t="s">
        <v>3</v>
      </c>
      <c r="D508" s="238"/>
      <c r="E508" s="239"/>
      <c r="F508" s="240" t="s">
        <v>4</v>
      </c>
      <c r="G508" s="241"/>
      <c r="H508" s="242"/>
      <c r="I508" s="243" t="s">
        <v>5</v>
      </c>
      <c r="J508" s="241"/>
      <c r="K508" s="244"/>
      <c r="L508" s="237" t="s">
        <v>7</v>
      </c>
      <c r="M508" s="238"/>
      <c r="N508" s="239"/>
      <c r="O508" s="243" t="s">
        <v>8</v>
      </c>
      <c r="P508" s="241"/>
      <c r="Q508" s="244"/>
      <c r="R508" s="240" t="s">
        <v>9</v>
      </c>
      <c r="S508" s="241"/>
      <c r="T508" s="242"/>
      <c r="U508" s="240" t="s">
        <v>10</v>
      </c>
      <c r="V508" s="241"/>
      <c r="W508" s="242"/>
      <c r="X508" s="90"/>
      <c r="Y508" s="90"/>
      <c r="Z508" s="90"/>
      <c r="AA508" s="256" t="s">
        <v>284</v>
      </c>
      <c r="AB508" s="256"/>
      <c r="AC508" s="256"/>
      <c r="AD508" s="256"/>
      <c r="AE508" s="149"/>
      <c r="AF508" s="152"/>
      <c r="AG508" s="205"/>
      <c r="AH508" s="205"/>
      <c r="AI508" s="152"/>
    </row>
    <row r="509" spans="1:35" ht="18.75" x14ac:dyDescent="0.25">
      <c r="A509" s="152"/>
      <c r="B509" s="23" t="s">
        <v>633</v>
      </c>
      <c r="C509" s="182"/>
      <c r="D509" s="183"/>
      <c r="E509" s="184"/>
      <c r="F509" s="91"/>
      <c r="G509" s="87"/>
      <c r="H509" s="92"/>
      <c r="I509" s="86"/>
      <c r="J509" s="87"/>
      <c r="K509" s="88"/>
      <c r="L509" s="91"/>
      <c r="M509" s="87"/>
      <c r="N509" s="92"/>
      <c r="O509" s="86"/>
      <c r="P509" s="87"/>
      <c r="Q509" s="88"/>
      <c r="R509" s="91"/>
      <c r="S509" s="87"/>
      <c r="T509" s="92"/>
      <c r="U509" s="91"/>
      <c r="V509" s="87"/>
      <c r="W509" s="92"/>
      <c r="X509" s="96">
        <f>C509+F509+I509+L509+O509+R509+U509</f>
        <v>0</v>
      </c>
      <c r="Y509" s="89">
        <f t="shared" ref="Y509:Y519" si="93">(D509+G509+J509+M509+P509+S509+V509)*2</f>
        <v>0</v>
      </c>
      <c r="Z509" s="89">
        <f>E509+H509+K509+N509+Q509+T509+W509</f>
        <v>0</v>
      </c>
      <c r="AA509" s="221">
        <f>SUM(X509:X519)</f>
        <v>2</v>
      </c>
      <c r="AB509" s="221">
        <f>SUM(Y509:Y519)</f>
        <v>2</v>
      </c>
      <c r="AC509" s="221">
        <f>SUM(Z509:Z519)</f>
        <v>0</v>
      </c>
      <c r="AD509" s="224">
        <f>AA509+AC509</f>
        <v>2</v>
      </c>
      <c r="AE509" s="149"/>
      <c r="AF509" s="181"/>
      <c r="AG509" s="204"/>
      <c r="AH509" s="204"/>
      <c r="AI509" s="152"/>
    </row>
    <row r="510" spans="1:35" ht="18.75" x14ac:dyDescent="0.25">
      <c r="A510" s="152"/>
      <c r="B510" s="23" t="s">
        <v>634</v>
      </c>
      <c r="C510" s="182"/>
      <c r="D510" s="183"/>
      <c r="E510" s="184"/>
      <c r="F510" s="91"/>
      <c r="G510" s="87"/>
      <c r="H510" s="92"/>
      <c r="I510" s="86"/>
      <c r="J510" s="87"/>
      <c r="K510" s="88"/>
      <c r="L510" s="91"/>
      <c r="M510" s="87"/>
      <c r="N510" s="92"/>
      <c r="O510" s="86"/>
      <c r="P510" s="87"/>
      <c r="Q510" s="88"/>
      <c r="R510" s="91"/>
      <c r="S510" s="87"/>
      <c r="T510" s="92"/>
      <c r="U510" s="91"/>
      <c r="V510" s="87"/>
      <c r="W510" s="92"/>
      <c r="X510" s="96">
        <f t="shared" ref="X510:X519" si="94">C510+F510+I510+L510+O510+R510+U510</f>
        <v>0</v>
      </c>
      <c r="Y510" s="89">
        <f t="shared" si="93"/>
        <v>0</v>
      </c>
      <c r="Z510" s="89">
        <f t="shared" ref="Z510:Z519" si="95">E510+H510+K510+N510+Q510+T510+W510</f>
        <v>0</v>
      </c>
      <c r="AA510" s="222"/>
      <c r="AB510" s="222"/>
      <c r="AC510" s="222"/>
      <c r="AD510" s="225"/>
      <c r="AE510" s="149"/>
      <c r="AF510" s="181"/>
      <c r="AG510" s="204"/>
      <c r="AH510" s="204"/>
      <c r="AI510" s="152"/>
    </row>
    <row r="511" spans="1:35" ht="18.75" x14ac:dyDescent="0.25">
      <c r="A511" s="152"/>
      <c r="B511" s="23" t="s">
        <v>43</v>
      </c>
      <c r="C511" s="182"/>
      <c r="D511" s="183"/>
      <c r="E511" s="184"/>
      <c r="F511" s="91">
        <v>1</v>
      </c>
      <c r="G511" s="87"/>
      <c r="H511" s="92"/>
      <c r="I511" s="86"/>
      <c r="J511" s="87"/>
      <c r="K511" s="88"/>
      <c r="L511" s="91"/>
      <c r="M511" s="87"/>
      <c r="N511" s="92"/>
      <c r="O511" s="86"/>
      <c r="P511" s="87"/>
      <c r="Q511" s="88"/>
      <c r="R511" s="91"/>
      <c r="S511" s="87"/>
      <c r="T511" s="92"/>
      <c r="U511" s="91"/>
      <c r="V511" s="87"/>
      <c r="W511" s="92"/>
      <c r="X511" s="96">
        <f t="shared" si="94"/>
        <v>1</v>
      </c>
      <c r="Y511" s="89">
        <f t="shared" si="93"/>
        <v>0</v>
      </c>
      <c r="Z511" s="89">
        <f t="shared" si="95"/>
        <v>0</v>
      </c>
      <c r="AA511" s="222"/>
      <c r="AB511" s="222"/>
      <c r="AC511" s="222"/>
      <c r="AD511" s="225"/>
      <c r="AE511" s="149"/>
      <c r="AF511" s="181"/>
      <c r="AG511" s="204"/>
      <c r="AH511" s="204"/>
      <c r="AI511" s="152"/>
    </row>
    <row r="512" spans="1:35" ht="18.75" x14ac:dyDescent="0.25">
      <c r="A512" s="152"/>
      <c r="B512" s="23" t="s">
        <v>635</v>
      </c>
      <c r="C512" s="182"/>
      <c r="D512" s="183"/>
      <c r="E512" s="184"/>
      <c r="F512" s="91"/>
      <c r="G512" s="87"/>
      <c r="H512" s="92"/>
      <c r="I512" s="86"/>
      <c r="J512" s="87"/>
      <c r="K512" s="88"/>
      <c r="L512" s="91"/>
      <c r="M512" s="87"/>
      <c r="N512" s="92"/>
      <c r="O512" s="86"/>
      <c r="P512" s="87"/>
      <c r="Q512" s="88"/>
      <c r="R512" s="91"/>
      <c r="S512" s="87"/>
      <c r="T512" s="92"/>
      <c r="U512" s="91"/>
      <c r="V512" s="87"/>
      <c r="W512" s="92"/>
      <c r="X512" s="96">
        <f t="shared" si="94"/>
        <v>0</v>
      </c>
      <c r="Y512" s="89">
        <f t="shared" si="93"/>
        <v>0</v>
      </c>
      <c r="Z512" s="89">
        <f t="shared" si="95"/>
        <v>0</v>
      </c>
      <c r="AA512" s="222"/>
      <c r="AB512" s="222"/>
      <c r="AC512" s="222"/>
      <c r="AD512" s="225"/>
      <c r="AE512" s="149"/>
      <c r="AF512" s="181"/>
      <c r="AG512" s="204"/>
      <c r="AH512" s="204"/>
      <c r="AI512" s="152"/>
    </row>
    <row r="513" spans="1:35" ht="18.75" x14ac:dyDescent="0.25">
      <c r="A513" s="152"/>
      <c r="B513" s="23" t="s">
        <v>636</v>
      </c>
      <c r="C513" s="182"/>
      <c r="D513" s="183"/>
      <c r="E513" s="184"/>
      <c r="F513" s="91">
        <v>1</v>
      </c>
      <c r="G513" s="87">
        <v>1</v>
      </c>
      <c r="H513" s="92"/>
      <c r="I513" s="86"/>
      <c r="J513" s="87"/>
      <c r="K513" s="88"/>
      <c r="L513" s="91"/>
      <c r="M513" s="87"/>
      <c r="N513" s="92"/>
      <c r="O513" s="86"/>
      <c r="P513" s="87"/>
      <c r="Q513" s="88"/>
      <c r="R513" s="91"/>
      <c r="S513" s="87"/>
      <c r="T513" s="92"/>
      <c r="U513" s="91"/>
      <c r="V513" s="87"/>
      <c r="W513" s="92"/>
      <c r="X513" s="96">
        <f t="shared" si="94"/>
        <v>1</v>
      </c>
      <c r="Y513" s="89">
        <f t="shared" si="93"/>
        <v>2</v>
      </c>
      <c r="Z513" s="89">
        <f t="shared" si="95"/>
        <v>0</v>
      </c>
      <c r="AA513" s="222"/>
      <c r="AB513" s="222"/>
      <c r="AC513" s="222"/>
      <c r="AD513" s="225"/>
      <c r="AE513" s="149"/>
      <c r="AF513" s="181" t="s">
        <v>674</v>
      </c>
      <c r="AG513" s="204"/>
      <c r="AH513" s="204" t="s">
        <v>675</v>
      </c>
      <c r="AI513" s="152"/>
    </row>
    <row r="514" spans="1:35" ht="18.75" x14ac:dyDescent="0.25">
      <c r="A514" s="152"/>
      <c r="B514" s="23" t="s">
        <v>637</v>
      </c>
      <c r="C514" s="182"/>
      <c r="D514" s="183"/>
      <c r="E514" s="184"/>
      <c r="F514" s="91"/>
      <c r="G514" s="87"/>
      <c r="H514" s="92"/>
      <c r="I514" s="86"/>
      <c r="J514" s="87"/>
      <c r="K514" s="88"/>
      <c r="L514" s="91"/>
      <c r="M514" s="87"/>
      <c r="N514" s="92"/>
      <c r="O514" s="86"/>
      <c r="P514" s="87"/>
      <c r="Q514" s="88"/>
      <c r="R514" s="91"/>
      <c r="S514" s="87"/>
      <c r="T514" s="92"/>
      <c r="U514" s="91"/>
      <c r="V514" s="87"/>
      <c r="W514" s="92"/>
      <c r="X514" s="96">
        <f t="shared" si="94"/>
        <v>0</v>
      </c>
      <c r="Y514" s="89">
        <f t="shared" si="93"/>
        <v>0</v>
      </c>
      <c r="Z514" s="89">
        <f t="shared" si="95"/>
        <v>0</v>
      </c>
      <c r="AA514" s="222"/>
      <c r="AB514" s="222"/>
      <c r="AC514" s="222"/>
      <c r="AD514" s="225"/>
      <c r="AE514" s="149"/>
      <c r="AF514" s="181"/>
      <c r="AG514" s="204"/>
      <c r="AH514" s="204"/>
      <c r="AI514" s="152"/>
    </row>
    <row r="515" spans="1:35" ht="18.75" x14ac:dyDescent="0.25">
      <c r="A515" s="152"/>
      <c r="B515" s="23" t="s">
        <v>638</v>
      </c>
      <c r="C515" s="182"/>
      <c r="D515" s="183"/>
      <c r="E515" s="184"/>
      <c r="F515" s="91"/>
      <c r="G515" s="87"/>
      <c r="H515" s="92"/>
      <c r="I515" s="86"/>
      <c r="J515" s="87"/>
      <c r="K515" s="88"/>
      <c r="L515" s="91"/>
      <c r="M515" s="87"/>
      <c r="N515" s="92"/>
      <c r="O515" s="86"/>
      <c r="P515" s="87"/>
      <c r="Q515" s="88"/>
      <c r="R515" s="91"/>
      <c r="S515" s="87"/>
      <c r="T515" s="92"/>
      <c r="U515" s="91"/>
      <c r="V515" s="87"/>
      <c r="W515" s="92"/>
      <c r="X515" s="96">
        <f t="shared" si="94"/>
        <v>0</v>
      </c>
      <c r="Y515" s="89">
        <f t="shared" si="93"/>
        <v>0</v>
      </c>
      <c r="Z515" s="89">
        <f t="shared" si="95"/>
        <v>0</v>
      </c>
      <c r="AA515" s="222"/>
      <c r="AB515" s="222"/>
      <c r="AC515" s="222"/>
      <c r="AD515" s="225"/>
      <c r="AE515" s="149"/>
      <c r="AF515" s="181"/>
      <c r="AG515" s="204"/>
      <c r="AH515" s="204"/>
      <c r="AI515" s="152"/>
    </row>
    <row r="516" spans="1:35" ht="18.75" x14ac:dyDescent="0.25">
      <c r="A516" s="152"/>
      <c r="B516" s="23" t="s">
        <v>639</v>
      </c>
      <c r="C516" s="182"/>
      <c r="D516" s="183"/>
      <c r="E516" s="184"/>
      <c r="F516" s="91"/>
      <c r="G516" s="87"/>
      <c r="H516" s="92"/>
      <c r="I516" s="86"/>
      <c r="J516" s="87"/>
      <c r="K516" s="88"/>
      <c r="L516" s="91"/>
      <c r="M516" s="87"/>
      <c r="N516" s="92"/>
      <c r="O516" s="86"/>
      <c r="P516" s="87"/>
      <c r="Q516" s="88"/>
      <c r="R516" s="91"/>
      <c r="S516" s="87"/>
      <c r="T516" s="92"/>
      <c r="U516" s="91"/>
      <c r="V516" s="87"/>
      <c r="W516" s="92"/>
      <c r="X516" s="96">
        <f t="shared" si="94"/>
        <v>0</v>
      </c>
      <c r="Y516" s="89">
        <f t="shared" si="93"/>
        <v>0</v>
      </c>
      <c r="Z516" s="89">
        <f t="shared" si="95"/>
        <v>0</v>
      </c>
      <c r="AA516" s="222"/>
      <c r="AB516" s="222"/>
      <c r="AC516" s="222"/>
      <c r="AD516" s="225"/>
      <c r="AE516" s="149"/>
      <c r="AF516" s="181"/>
      <c r="AG516" s="204"/>
      <c r="AH516" s="204"/>
      <c r="AI516" s="152"/>
    </row>
    <row r="517" spans="1:35" ht="18.75" x14ac:dyDescent="0.25">
      <c r="A517" s="152"/>
      <c r="B517" s="23"/>
      <c r="C517" s="182"/>
      <c r="D517" s="183"/>
      <c r="E517" s="184"/>
      <c r="F517" s="91"/>
      <c r="G517" s="87"/>
      <c r="H517" s="92"/>
      <c r="I517" s="86"/>
      <c r="J517" s="87"/>
      <c r="K517" s="88"/>
      <c r="L517" s="91"/>
      <c r="M517" s="87"/>
      <c r="N517" s="92"/>
      <c r="O517" s="86"/>
      <c r="P517" s="87"/>
      <c r="Q517" s="88"/>
      <c r="R517" s="91"/>
      <c r="S517" s="87"/>
      <c r="T517" s="92"/>
      <c r="U517" s="91"/>
      <c r="V517" s="87"/>
      <c r="W517" s="92"/>
      <c r="X517" s="96">
        <f t="shared" si="94"/>
        <v>0</v>
      </c>
      <c r="Y517" s="89">
        <f t="shared" si="93"/>
        <v>0</v>
      </c>
      <c r="Z517" s="89">
        <f t="shared" si="95"/>
        <v>0</v>
      </c>
      <c r="AA517" s="222"/>
      <c r="AB517" s="222"/>
      <c r="AC517" s="222"/>
      <c r="AD517" s="225"/>
      <c r="AE517" s="149"/>
      <c r="AF517" s="181"/>
      <c r="AG517" s="204"/>
      <c r="AH517" s="204"/>
      <c r="AI517" s="152"/>
    </row>
    <row r="518" spans="1:35" ht="18.75" x14ac:dyDescent="0.25">
      <c r="A518" s="152"/>
      <c r="B518" s="23"/>
      <c r="C518" s="182"/>
      <c r="D518" s="183"/>
      <c r="E518" s="184"/>
      <c r="F518" s="91"/>
      <c r="G518" s="87"/>
      <c r="H518" s="92"/>
      <c r="I518" s="86"/>
      <c r="J518" s="87"/>
      <c r="K518" s="88"/>
      <c r="L518" s="91"/>
      <c r="M518" s="87"/>
      <c r="N518" s="92"/>
      <c r="O518" s="86"/>
      <c r="P518" s="87"/>
      <c r="Q518" s="88"/>
      <c r="R518" s="91"/>
      <c r="S518" s="87"/>
      <c r="T518" s="92"/>
      <c r="U518" s="91"/>
      <c r="V518" s="87"/>
      <c r="W518" s="92"/>
      <c r="X518" s="96">
        <f t="shared" si="94"/>
        <v>0</v>
      </c>
      <c r="Y518" s="89">
        <f t="shared" si="93"/>
        <v>0</v>
      </c>
      <c r="Z518" s="89">
        <f t="shared" si="95"/>
        <v>0</v>
      </c>
      <c r="AA518" s="222"/>
      <c r="AB518" s="222"/>
      <c r="AC518" s="222"/>
      <c r="AD518" s="225"/>
      <c r="AE518" s="149"/>
      <c r="AF518" s="181"/>
      <c r="AG518" s="204"/>
      <c r="AH518" s="204"/>
      <c r="AI518" s="152"/>
    </row>
    <row r="519" spans="1:35" ht="19.5" thickBot="1" x14ac:dyDescent="0.3">
      <c r="A519" s="152"/>
      <c r="B519" s="80"/>
      <c r="C519" s="182"/>
      <c r="D519" s="183"/>
      <c r="E519" s="184"/>
      <c r="F519" s="93"/>
      <c r="G519" s="94"/>
      <c r="H519" s="95"/>
      <c r="I519" s="97"/>
      <c r="J519" s="94"/>
      <c r="K519" s="98"/>
      <c r="L519" s="93"/>
      <c r="M519" s="94"/>
      <c r="N519" s="95"/>
      <c r="O519" s="97"/>
      <c r="P519" s="94"/>
      <c r="Q519" s="98"/>
      <c r="R519" s="93"/>
      <c r="S519" s="94"/>
      <c r="T519" s="95"/>
      <c r="U519" s="93"/>
      <c r="V519" s="94"/>
      <c r="W519" s="95"/>
      <c r="X519" s="96">
        <f t="shared" si="94"/>
        <v>0</v>
      </c>
      <c r="Y519" s="89">
        <f t="shared" si="93"/>
        <v>0</v>
      </c>
      <c r="Z519" s="89">
        <f t="shared" si="95"/>
        <v>0</v>
      </c>
      <c r="AA519" s="223"/>
      <c r="AB519" s="223"/>
      <c r="AC519" s="223"/>
      <c r="AD519" s="226"/>
      <c r="AE519" s="149"/>
      <c r="AF519" s="181"/>
      <c r="AG519" s="204"/>
      <c r="AH519" s="204"/>
      <c r="AI519" s="152"/>
    </row>
    <row r="520" spans="1:35" ht="18.75" x14ac:dyDescent="0.25">
      <c r="A520" s="152"/>
      <c r="B520" s="79" t="s">
        <v>374</v>
      </c>
      <c r="C520" s="237" t="s">
        <v>3</v>
      </c>
      <c r="D520" s="238"/>
      <c r="E520" s="239"/>
      <c r="F520" s="240" t="s">
        <v>4</v>
      </c>
      <c r="G520" s="241"/>
      <c r="H520" s="242"/>
      <c r="I520" s="243" t="s">
        <v>5</v>
      </c>
      <c r="J520" s="241"/>
      <c r="K520" s="244"/>
      <c r="L520" s="237" t="s">
        <v>7</v>
      </c>
      <c r="M520" s="238"/>
      <c r="N520" s="239"/>
      <c r="O520" s="243" t="s">
        <v>8</v>
      </c>
      <c r="P520" s="241"/>
      <c r="Q520" s="244"/>
      <c r="R520" s="240" t="s">
        <v>9</v>
      </c>
      <c r="S520" s="241"/>
      <c r="T520" s="242"/>
      <c r="U520" s="240" t="s">
        <v>10</v>
      </c>
      <c r="V520" s="241"/>
      <c r="W520" s="242"/>
      <c r="X520" s="235"/>
      <c r="Y520" s="235"/>
      <c r="Z520" s="235"/>
      <c r="AA520" s="235"/>
      <c r="AB520" s="235"/>
      <c r="AC520" s="235"/>
      <c r="AD520" s="236"/>
      <c r="AE520" s="149"/>
      <c r="AF520" s="152"/>
      <c r="AG520" s="205"/>
      <c r="AH520" s="205"/>
      <c r="AI520" s="152"/>
    </row>
    <row r="521" spans="1:35" ht="18.75" x14ac:dyDescent="0.25">
      <c r="A521" s="152"/>
      <c r="B521" s="23" t="s">
        <v>640</v>
      </c>
      <c r="C521" s="182"/>
      <c r="D521" s="183"/>
      <c r="E521" s="184"/>
      <c r="F521" s="91"/>
      <c r="G521" s="87"/>
      <c r="H521" s="92"/>
      <c r="I521" s="86"/>
      <c r="J521" s="87"/>
      <c r="K521" s="88"/>
      <c r="L521" s="91"/>
      <c r="M521" s="87"/>
      <c r="N521" s="92"/>
      <c r="O521" s="86"/>
      <c r="P521" s="87"/>
      <c r="Q521" s="88"/>
      <c r="R521" s="91"/>
      <c r="S521" s="87"/>
      <c r="T521" s="92"/>
      <c r="U521" s="91"/>
      <c r="V521" s="87"/>
      <c r="W521" s="92"/>
      <c r="X521" s="96">
        <f>C521+F521+I521+L521+O521+R521+U521</f>
        <v>0</v>
      </c>
      <c r="Y521" s="89">
        <f t="shared" ref="Y521:Y531" si="96">(D521+G521+J521+M521+P521+S521+V521)*2</f>
        <v>0</v>
      </c>
      <c r="Z521" s="89">
        <f>E521+H521+K521+N521+Q521+T521+W521</f>
        <v>0</v>
      </c>
      <c r="AA521" s="221">
        <f>SUM(X521:X531)</f>
        <v>2</v>
      </c>
      <c r="AB521" s="221">
        <f>SUM(Y521:Y531)</f>
        <v>0</v>
      </c>
      <c r="AC521" s="221">
        <f>SUM(Z521:Z531)</f>
        <v>0</v>
      </c>
      <c r="AD521" s="224">
        <f>AA521+AC521</f>
        <v>2</v>
      </c>
      <c r="AE521" s="149"/>
      <c r="AF521" s="181"/>
      <c r="AG521" s="204"/>
      <c r="AH521" s="204"/>
      <c r="AI521" s="152"/>
    </row>
    <row r="522" spans="1:35" ht="18.75" x14ac:dyDescent="0.25">
      <c r="A522" s="152"/>
      <c r="B522" s="23" t="s">
        <v>641</v>
      </c>
      <c r="C522" s="182"/>
      <c r="D522" s="183"/>
      <c r="E522" s="184"/>
      <c r="F522" s="91">
        <v>1</v>
      </c>
      <c r="G522" s="87"/>
      <c r="H522" s="92"/>
      <c r="I522" s="86"/>
      <c r="J522" s="87"/>
      <c r="K522" s="88"/>
      <c r="L522" s="91"/>
      <c r="M522" s="87"/>
      <c r="N522" s="92"/>
      <c r="O522" s="86"/>
      <c r="P522" s="87"/>
      <c r="Q522" s="88"/>
      <c r="R522" s="91"/>
      <c r="S522" s="87"/>
      <c r="T522" s="92"/>
      <c r="U522" s="91"/>
      <c r="V522" s="87"/>
      <c r="W522" s="92"/>
      <c r="X522" s="96">
        <f t="shared" ref="X522:X531" si="97">C522+F522+I522+L522+O522+R522+U522</f>
        <v>1</v>
      </c>
      <c r="Y522" s="89">
        <f t="shared" si="96"/>
        <v>0</v>
      </c>
      <c r="Z522" s="89">
        <f t="shared" ref="Z522:Z531" si="98">E522+H522+K522+N522+Q522+T522+W522</f>
        <v>0</v>
      </c>
      <c r="AA522" s="222"/>
      <c r="AB522" s="222"/>
      <c r="AC522" s="222"/>
      <c r="AD522" s="225"/>
      <c r="AE522" s="149"/>
      <c r="AF522" s="181"/>
      <c r="AG522" s="204"/>
      <c r="AH522" s="204"/>
    </row>
    <row r="523" spans="1:35" ht="18.75" x14ac:dyDescent="0.25">
      <c r="A523" s="152"/>
      <c r="B523" s="23" t="s">
        <v>642</v>
      </c>
      <c r="C523" s="182"/>
      <c r="D523" s="183"/>
      <c r="E523" s="184"/>
      <c r="F523" s="91"/>
      <c r="G523" s="87"/>
      <c r="H523" s="92"/>
      <c r="I523" s="86"/>
      <c r="J523" s="87"/>
      <c r="K523" s="88"/>
      <c r="L523" s="91"/>
      <c r="M523" s="87"/>
      <c r="N523" s="92"/>
      <c r="O523" s="86"/>
      <c r="P523" s="87"/>
      <c r="Q523" s="88"/>
      <c r="R523" s="91"/>
      <c r="S523" s="87"/>
      <c r="T523" s="92"/>
      <c r="U523" s="91"/>
      <c r="V523" s="87"/>
      <c r="W523" s="92"/>
      <c r="X523" s="96">
        <f t="shared" si="97"/>
        <v>0</v>
      </c>
      <c r="Y523" s="89">
        <f t="shared" si="96"/>
        <v>0</v>
      </c>
      <c r="Z523" s="89">
        <f t="shared" si="98"/>
        <v>0</v>
      </c>
      <c r="AA523" s="222"/>
      <c r="AB523" s="222"/>
      <c r="AC523" s="222"/>
      <c r="AD523" s="225"/>
      <c r="AE523" s="149"/>
      <c r="AF523" s="181"/>
      <c r="AG523" s="204"/>
      <c r="AH523" s="204"/>
    </row>
    <row r="524" spans="1:35" ht="18.75" x14ac:dyDescent="0.25">
      <c r="A524" s="152"/>
      <c r="B524" s="23" t="s">
        <v>643</v>
      </c>
      <c r="C524" s="182"/>
      <c r="D524" s="183"/>
      <c r="E524" s="184"/>
      <c r="F524" s="91"/>
      <c r="G524" s="87"/>
      <c r="H524" s="92"/>
      <c r="I524" s="86"/>
      <c r="J524" s="87"/>
      <c r="K524" s="88"/>
      <c r="L524" s="91"/>
      <c r="M524" s="87"/>
      <c r="N524" s="92"/>
      <c r="O524" s="86"/>
      <c r="P524" s="87"/>
      <c r="Q524" s="88"/>
      <c r="R524" s="91"/>
      <c r="S524" s="87"/>
      <c r="T524" s="92"/>
      <c r="U524" s="91"/>
      <c r="V524" s="87"/>
      <c r="W524" s="92"/>
      <c r="X524" s="96">
        <f t="shared" si="97"/>
        <v>0</v>
      </c>
      <c r="Y524" s="89">
        <f t="shared" si="96"/>
        <v>0</v>
      </c>
      <c r="Z524" s="89">
        <f t="shared" si="98"/>
        <v>0</v>
      </c>
      <c r="AA524" s="222"/>
      <c r="AB524" s="222"/>
      <c r="AC524" s="222"/>
      <c r="AD524" s="225"/>
      <c r="AE524" s="149"/>
      <c r="AF524" s="181"/>
      <c r="AG524" s="204"/>
      <c r="AH524" s="204"/>
    </row>
    <row r="525" spans="1:35" ht="18.75" x14ac:dyDescent="0.25">
      <c r="A525" s="152"/>
      <c r="B525" s="23" t="s">
        <v>644</v>
      </c>
      <c r="C525" s="182"/>
      <c r="D525" s="183"/>
      <c r="E525" s="184"/>
      <c r="F525" s="91"/>
      <c r="G525" s="87"/>
      <c r="H525" s="92"/>
      <c r="I525" s="86"/>
      <c r="J525" s="87"/>
      <c r="K525" s="88"/>
      <c r="L525" s="91"/>
      <c r="M525" s="87"/>
      <c r="N525" s="92"/>
      <c r="O525" s="86"/>
      <c r="P525" s="87"/>
      <c r="Q525" s="88"/>
      <c r="R525" s="91"/>
      <c r="S525" s="87"/>
      <c r="T525" s="92"/>
      <c r="U525" s="91"/>
      <c r="V525" s="87"/>
      <c r="W525" s="92"/>
      <c r="X525" s="96">
        <f t="shared" si="97"/>
        <v>0</v>
      </c>
      <c r="Y525" s="89">
        <f t="shared" si="96"/>
        <v>0</v>
      </c>
      <c r="Z525" s="89">
        <f t="shared" si="98"/>
        <v>0</v>
      </c>
      <c r="AA525" s="222"/>
      <c r="AB525" s="222"/>
      <c r="AC525" s="222"/>
      <c r="AD525" s="225"/>
      <c r="AE525" s="149"/>
      <c r="AF525" s="181"/>
      <c r="AG525" s="204"/>
      <c r="AH525" s="204"/>
    </row>
    <row r="526" spans="1:35" ht="18.75" x14ac:dyDescent="0.25">
      <c r="A526" s="152"/>
      <c r="B526" s="23" t="s">
        <v>645</v>
      </c>
      <c r="C526" s="182"/>
      <c r="D526" s="183"/>
      <c r="E526" s="184"/>
      <c r="F526" s="91">
        <v>1</v>
      </c>
      <c r="G526" s="87"/>
      <c r="H526" s="92"/>
      <c r="I526" s="86"/>
      <c r="J526" s="87"/>
      <c r="K526" s="88"/>
      <c r="L526" s="91"/>
      <c r="M526" s="87"/>
      <c r="N526" s="92"/>
      <c r="O526" s="86"/>
      <c r="P526" s="87"/>
      <c r="Q526" s="88"/>
      <c r="R526" s="91"/>
      <c r="S526" s="87"/>
      <c r="T526" s="92"/>
      <c r="U526" s="91"/>
      <c r="V526" s="87"/>
      <c r="W526" s="92"/>
      <c r="X526" s="96">
        <f t="shared" si="97"/>
        <v>1</v>
      </c>
      <c r="Y526" s="89">
        <f t="shared" si="96"/>
        <v>0</v>
      </c>
      <c r="Z526" s="89">
        <f t="shared" si="98"/>
        <v>0</v>
      </c>
      <c r="AA526" s="222"/>
      <c r="AB526" s="222"/>
      <c r="AC526" s="222"/>
      <c r="AD526" s="225"/>
      <c r="AE526" s="149"/>
      <c r="AF526" s="181"/>
      <c r="AG526" s="204"/>
      <c r="AH526" s="204"/>
    </row>
    <row r="527" spans="1:35" ht="18.75" x14ac:dyDescent="0.25">
      <c r="A527" s="152"/>
      <c r="B527" s="23" t="s">
        <v>646</v>
      </c>
      <c r="C527" s="182"/>
      <c r="D527" s="183"/>
      <c r="E527" s="184"/>
      <c r="F527" s="91"/>
      <c r="G527" s="87"/>
      <c r="H527" s="92"/>
      <c r="I527" s="86"/>
      <c r="J527" s="87"/>
      <c r="K527" s="88"/>
      <c r="L527" s="91"/>
      <c r="M527" s="87"/>
      <c r="N527" s="92"/>
      <c r="O527" s="86"/>
      <c r="P527" s="87"/>
      <c r="Q527" s="88"/>
      <c r="R527" s="91"/>
      <c r="S527" s="87"/>
      <c r="T527" s="92"/>
      <c r="U527" s="91"/>
      <c r="V527" s="87"/>
      <c r="W527" s="92"/>
      <c r="X527" s="96">
        <f t="shared" si="97"/>
        <v>0</v>
      </c>
      <c r="Y527" s="89">
        <f t="shared" si="96"/>
        <v>0</v>
      </c>
      <c r="Z527" s="89">
        <f t="shared" si="98"/>
        <v>0</v>
      </c>
      <c r="AA527" s="222"/>
      <c r="AB527" s="222"/>
      <c r="AC527" s="222"/>
      <c r="AD527" s="225"/>
      <c r="AE527" s="149"/>
      <c r="AF527" s="181"/>
      <c r="AG527" s="204"/>
      <c r="AH527" s="204"/>
    </row>
    <row r="528" spans="1:35" ht="18.75" x14ac:dyDescent="0.25">
      <c r="A528" s="152"/>
      <c r="B528" s="23" t="s">
        <v>647</v>
      </c>
      <c r="C528" s="182"/>
      <c r="D528" s="183"/>
      <c r="E528" s="184"/>
      <c r="F528" s="91"/>
      <c r="G528" s="87"/>
      <c r="H528" s="92"/>
      <c r="I528" s="86"/>
      <c r="J528" s="87"/>
      <c r="K528" s="88"/>
      <c r="L528" s="91"/>
      <c r="M528" s="87"/>
      <c r="N528" s="92"/>
      <c r="O528" s="86"/>
      <c r="P528" s="87"/>
      <c r="Q528" s="88"/>
      <c r="R528" s="91"/>
      <c r="S528" s="87"/>
      <c r="T528" s="92"/>
      <c r="U528" s="91"/>
      <c r="V528" s="87"/>
      <c r="W528" s="92"/>
      <c r="X528" s="96">
        <f t="shared" si="97"/>
        <v>0</v>
      </c>
      <c r="Y528" s="89">
        <f t="shared" si="96"/>
        <v>0</v>
      </c>
      <c r="Z528" s="89">
        <f t="shared" si="98"/>
        <v>0</v>
      </c>
      <c r="AA528" s="222"/>
      <c r="AB528" s="222"/>
      <c r="AC528" s="222"/>
      <c r="AD528" s="225"/>
      <c r="AE528" s="149"/>
      <c r="AF528" s="181"/>
      <c r="AG528" s="204"/>
      <c r="AH528" s="204"/>
    </row>
    <row r="529" spans="2:34" ht="18.75" x14ac:dyDescent="0.25">
      <c r="B529" s="23"/>
      <c r="C529" s="182"/>
      <c r="D529" s="183"/>
      <c r="E529" s="184"/>
      <c r="F529" s="91"/>
      <c r="G529" s="87"/>
      <c r="H529" s="92"/>
      <c r="I529" s="86"/>
      <c r="J529" s="87"/>
      <c r="K529" s="88"/>
      <c r="L529" s="91"/>
      <c r="M529" s="87"/>
      <c r="N529" s="92"/>
      <c r="O529" s="86"/>
      <c r="P529" s="87"/>
      <c r="Q529" s="88"/>
      <c r="R529" s="91"/>
      <c r="S529" s="87"/>
      <c r="T529" s="92"/>
      <c r="U529" s="91"/>
      <c r="V529" s="87"/>
      <c r="W529" s="92"/>
      <c r="X529" s="96">
        <f t="shared" si="97"/>
        <v>0</v>
      </c>
      <c r="Y529" s="89">
        <f t="shared" si="96"/>
        <v>0</v>
      </c>
      <c r="Z529" s="89">
        <f t="shared" si="98"/>
        <v>0</v>
      </c>
      <c r="AA529" s="222"/>
      <c r="AB529" s="222"/>
      <c r="AC529" s="222"/>
      <c r="AD529" s="225"/>
      <c r="AE529" s="149"/>
      <c r="AF529" s="181"/>
      <c r="AG529" s="204"/>
      <c r="AH529" s="204"/>
    </row>
    <row r="530" spans="2:34" ht="18.75" x14ac:dyDescent="0.25">
      <c r="B530" s="23"/>
      <c r="C530" s="182"/>
      <c r="D530" s="183"/>
      <c r="E530" s="184"/>
      <c r="F530" s="91"/>
      <c r="G530" s="87"/>
      <c r="H530" s="92"/>
      <c r="I530" s="86"/>
      <c r="J530" s="87"/>
      <c r="K530" s="88"/>
      <c r="L530" s="91"/>
      <c r="M530" s="87"/>
      <c r="N530" s="92"/>
      <c r="O530" s="86"/>
      <c r="P530" s="87"/>
      <c r="Q530" s="88"/>
      <c r="R530" s="91"/>
      <c r="S530" s="87"/>
      <c r="T530" s="92"/>
      <c r="U530" s="91"/>
      <c r="V530" s="87"/>
      <c r="W530" s="92"/>
      <c r="X530" s="96">
        <f t="shared" si="97"/>
        <v>0</v>
      </c>
      <c r="Y530" s="89">
        <f t="shared" si="96"/>
        <v>0</v>
      </c>
      <c r="Z530" s="89">
        <f t="shared" si="98"/>
        <v>0</v>
      </c>
      <c r="AA530" s="222"/>
      <c r="AB530" s="222"/>
      <c r="AC530" s="222"/>
      <c r="AD530" s="225"/>
      <c r="AE530" s="149"/>
      <c r="AF530" s="181"/>
      <c r="AG530" s="204"/>
      <c r="AH530" s="204"/>
    </row>
    <row r="531" spans="2:34" ht="19.5" thickBot="1" x14ac:dyDescent="0.3">
      <c r="B531" s="80"/>
      <c r="C531" s="182"/>
      <c r="D531" s="183"/>
      <c r="E531" s="184"/>
      <c r="F531" s="93"/>
      <c r="G531" s="94"/>
      <c r="H531" s="95"/>
      <c r="I531" s="97"/>
      <c r="J531" s="94"/>
      <c r="K531" s="98"/>
      <c r="L531" s="93"/>
      <c r="M531" s="94"/>
      <c r="N531" s="95"/>
      <c r="O531" s="97"/>
      <c r="P531" s="94"/>
      <c r="Q531" s="98"/>
      <c r="R531" s="93"/>
      <c r="S531" s="94"/>
      <c r="T531" s="95"/>
      <c r="U531" s="93"/>
      <c r="V531" s="94"/>
      <c r="W531" s="95"/>
      <c r="X531" s="96">
        <f t="shared" si="97"/>
        <v>0</v>
      </c>
      <c r="Y531" s="89">
        <f t="shared" si="96"/>
        <v>0</v>
      </c>
      <c r="Z531" s="89">
        <f t="shared" si="98"/>
        <v>0</v>
      </c>
      <c r="AA531" s="223"/>
      <c r="AB531" s="223"/>
      <c r="AC531" s="223"/>
      <c r="AD531" s="226"/>
      <c r="AE531" s="149"/>
      <c r="AF531" s="181"/>
      <c r="AG531" s="204"/>
      <c r="AH531" s="204"/>
    </row>
    <row r="532" spans="2:34" ht="18.75" x14ac:dyDescent="0.25">
      <c r="B532" s="79" t="s">
        <v>375</v>
      </c>
      <c r="C532" s="237" t="s">
        <v>3</v>
      </c>
      <c r="D532" s="238"/>
      <c r="E532" s="239"/>
      <c r="F532" s="240" t="s">
        <v>4</v>
      </c>
      <c r="G532" s="241"/>
      <c r="H532" s="242"/>
      <c r="I532" s="243" t="s">
        <v>5</v>
      </c>
      <c r="J532" s="241"/>
      <c r="K532" s="244"/>
      <c r="L532" s="237" t="s">
        <v>7</v>
      </c>
      <c r="M532" s="238"/>
      <c r="N532" s="239"/>
      <c r="O532" s="243" t="s">
        <v>8</v>
      </c>
      <c r="P532" s="241"/>
      <c r="Q532" s="244"/>
      <c r="R532" s="240" t="s">
        <v>9</v>
      </c>
      <c r="S532" s="241"/>
      <c r="T532" s="242"/>
      <c r="U532" s="240" t="s">
        <v>10</v>
      </c>
      <c r="V532" s="241"/>
      <c r="W532" s="242"/>
      <c r="X532" s="235"/>
      <c r="Y532" s="235"/>
      <c r="Z532" s="235"/>
      <c r="AA532" s="235"/>
      <c r="AB532" s="235"/>
      <c r="AC532" s="235"/>
      <c r="AD532" s="236"/>
      <c r="AE532" s="149"/>
      <c r="AF532" s="152"/>
      <c r="AG532" s="205"/>
      <c r="AH532" s="205"/>
    </row>
    <row r="533" spans="2:34" ht="18.75" x14ac:dyDescent="0.25">
      <c r="B533" s="23" t="s">
        <v>49</v>
      </c>
      <c r="C533" s="182"/>
      <c r="D533" s="183"/>
      <c r="E533" s="184"/>
      <c r="F533" s="182"/>
      <c r="G533" s="183"/>
      <c r="H533" s="184"/>
      <c r="I533" s="86">
        <v>1</v>
      </c>
      <c r="J533" s="87"/>
      <c r="K533" s="88"/>
      <c r="L533" s="91"/>
      <c r="M533" s="87"/>
      <c r="N533" s="92"/>
      <c r="O533" s="86"/>
      <c r="P533" s="87"/>
      <c r="Q533" s="88"/>
      <c r="R533" s="91"/>
      <c r="S533" s="87"/>
      <c r="T533" s="92"/>
      <c r="U533" s="91"/>
      <c r="V533" s="87"/>
      <c r="W533" s="92"/>
      <c r="X533" s="96">
        <f>C533+F533+I533+L533+O533+R533+U533</f>
        <v>1</v>
      </c>
      <c r="Y533" s="89">
        <f t="shared" ref="Y533:Y544" si="99">(D533+G533+J533+M533+P533+S533+V533)*2</f>
        <v>0</v>
      </c>
      <c r="Z533" s="89">
        <f>E533+H533+K533+N533+Q533+T533+W533</f>
        <v>0</v>
      </c>
      <c r="AA533" s="221">
        <f>SUM(X533:X544)</f>
        <v>2</v>
      </c>
      <c r="AB533" s="221">
        <f>SUM(Y533:Y544)</f>
        <v>0</v>
      </c>
      <c r="AC533" s="221">
        <f>SUM(Z533:Z544)</f>
        <v>0</v>
      </c>
      <c r="AD533" s="224">
        <f>AA533+AC533</f>
        <v>2</v>
      </c>
      <c r="AE533" s="149"/>
      <c r="AF533" s="181"/>
      <c r="AG533" s="204"/>
      <c r="AH533" s="204"/>
    </row>
    <row r="534" spans="2:34" ht="18.75" x14ac:dyDescent="0.25">
      <c r="B534" s="23" t="s">
        <v>648</v>
      </c>
      <c r="C534" s="182"/>
      <c r="D534" s="183"/>
      <c r="E534" s="184"/>
      <c r="F534" s="182"/>
      <c r="G534" s="183"/>
      <c r="H534" s="184"/>
      <c r="I534" s="86"/>
      <c r="J534" s="87"/>
      <c r="K534" s="88"/>
      <c r="L534" s="91"/>
      <c r="M534" s="87"/>
      <c r="N534" s="92"/>
      <c r="O534" s="86"/>
      <c r="P534" s="87"/>
      <c r="Q534" s="88"/>
      <c r="R534" s="91"/>
      <c r="S534" s="87"/>
      <c r="T534" s="92"/>
      <c r="U534" s="91"/>
      <c r="V534" s="87"/>
      <c r="W534" s="92"/>
      <c r="X534" s="96">
        <f t="shared" ref="X534:X544" si="100">C534+F534+I534+L534+O534+R534+U534</f>
        <v>0</v>
      </c>
      <c r="Y534" s="89">
        <f t="shared" si="99"/>
        <v>0</v>
      </c>
      <c r="Z534" s="89">
        <f t="shared" ref="Z534:Z544" si="101">E534+H534+K534+N534+Q534+T534+W534</f>
        <v>0</v>
      </c>
      <c r="AA534" s="222"/>
      <c r="AB534" s="222"/>
      <c r="AC534" s="222"/>
      <c r="AD534" s="225"/>
      <c r="AE534" s="149"/>
      <c r="AF534" s="181"/>
      <c r="AG534" s="204"/>
      <c r="AH534" s="204"/>
    </row>
    <row r="535" spans="2:34" ht="18.75" x14ac:dyDescent="0.25">
      <c r="B535" s="23" t="s">
        <v>649</v>
      </c>
      <c r="C535" s="182"/>
      <c r="D535" s="183"/>
      <c r="E535" s="184"/>
      <c r="F535" s="182"/>
      <c r="G535" s="183"/>
      <c r="H535" s="184"/>
      <c r="I535" s="86"/>
      <c r="J535" s="87"/>
      <c r="K535" s="88"/>
      <c r="L535" s="91"/>
      <c r="M535" s="87"/>
      <c r="N535" s="92"/>
      <c r="O535" s="86"/>
      <c r="P535" s="87"/>
      <c r="Q535" s="88"/>
      <c r="R535" s="91"/>
      <c r="S535" s="87"/>
      <c r="T535" s="92"/>
      <c r="U535" s="91"/>
      <c r="V535" s="87"/>
      <c r="W535" s="92"/>
      <c r="X535" s="96">
        <f t="shared" ref="X535:X537" si="102">C535+F535+I535+L535+O535+R535+U535</f>
        <v>0</v>
      </c>
      <c r="Y535" s="89">
        <f t="shared" ref="Y535:Y537" si="103">(D535+G535+J535+M535+P535+S535+V535)*2</f>
        <v>0</v>
      </c>
      <c r="Z535" s="89">
        <f t="shared" ref="Z535:Z537" si="104">E535+H535+K535+N535+Q535+T535+W535</f>
        <v>0</v>
      </c>
      <c r="AA535" s="222"/>
      <c r="AB535" s="222"/>
      <c r="AC535" s="222"/>
      <c r="AD535" s="225"/>
      <c r="AE535" s="149"/>
      <c r="AF535" s="181"/>
      <c r="AG535" s="204"/>
      <c r="AH535" s="204"/>
    </row>
    <row r="536" spans="2:34" ht="18.75" x14ac:dyDescent="0.25">
      <c r="B536" s="23" t="s">
        <v>650</v>
      </c>
      <c r="C536" s="182"/>
      <c r="D536" s="183"/>
      <c r="E536" s="184"/>
      <c r="F536" s="182"/>
      <c r="G536" s="183"/>
      <c r="H536" s="184"/>
      <c r="I536" s="86"/>
      <c r="J536" s="87"/>
      <c r="K536" s="88"/>
      <c r="L536" s="91"/>
      <c r="M536" s="87"/>
      <c r="N536" s="92"/>
      <c r="O536" s="86"/>
      <c r="P536" s="87"/>
      <c r="Q536" s="88"/>
      <c r="R536" s="91"/>
      <c r="S536" s="87"/>
      <c r="T536" s="92"/>
      <c r="U536" s="91"/>
      <c r="V536" s="87"/>
      <c r="W536" s="92"/>
      <c r="X536" s="96">
        <f t="shared" si="102"/>
        <v>0</v>
      </c>
      <c r="Y536" s="89">
        <f t="shared" si="103"/>
        <v>0</v>
      </c>
      <c r="Z536" s="89">
        <f t="shared" si="104"/>
        <v>0</v>
      </c>
      <c r="AA536" s="222"/>
      <c r="AB536" s="222"/>
      <c r="AC536" s="222"/>
      <c r="AD536" s="225"/>
      <c r="AE536" s="149"/>
      <c r="AF536" s="181"/>
      <c r="AG536" s="204"/>
      <c r="AH536" s="204"/>
    </row>
    <row r="537" spans="2:34" ht="18.75" x14ac:dyDescent="0.25">
      <c r="B537" s="23" t="s">
        <v>651</v>
      </c>
      <c r="C537" s="182"/>
      <c r="D537" s="183"/>
      <c r="E537" s="184"/>
      <c r="F537" s="182"/>
      <c r="G537" s="183"/>
      <c r="H537" s="184"/>
      <c r="I537" s="86"/>
      <c r="J537" s="87"/>
      <c r="K537" s="88"/>
      <c r="L537" s="91"/>
      <c r="M537" s="87"/>
      <c r="N537" s="92"/>
      <c r="O537" s="86"/>
      <c r="P537" s="87"/>
      <c r="Q537" s="88"/>
      <c r="R537" s="91"/>
      <c r="S537" s="87"/>
      <c r="T537" s="92"/>
      <c r="U537" s="91"/>
      <c r="V537" s="87"/>
      <c r="W537" s="92"/>
      <c r="X537" s="96">
        <f t="shared" si="102"/>
        <v>0</v>
      </c>
      <c r="Y537" s="89">
        <f t="shared" si="103"/>
        <v>0</v>
      </c>
      <c r="Z537" s="89">
        <f t="shared" si="104"/>
        <v>0</v>
      </c>
      <c r="AA537" s="222"/>
      <c r="AB537" s="222"/>
      <c r="AC537" s="222"/>
      <c r="AD537" s="225"/>
      <c r="AE537" s="149"/>
      <c r="AF537" s="181"/>
      <c r="AG537" s="204"/>
      <c r="AH537" s="204"/>
    </row>
    <row r="538" spans="2:34" ht="18.75" x14ac:dyDescent="0.25">
      <c r="B538" s="23" t="s">
        <v>652</v>
      </c>
      <c r="C538" s="182"/>
      <c r="D538" s="183"/>
      <c r="E538" s="184"/>
      <c r="F538" s="182"/>
      <c r="G538" s="183"/>
      <c r="H538" s="184"/>
      <c r="I538" s="86"/>
      <c r="J538" s="87"/>
      <c r="K538" s="88"/>
      <c r="L538" s="91"/>
      <c r="M538" s="87"/>
      <c r="N538" s="92"/>
      <c r="O538" s="86"/>
      <c r="P538" s="87"/>
      <c r="Q538" s="88"/>
      <c r="R538" s="91"/>
      <c r="S538" s="87"/>
      <c r="T538" s="92"/>
      <c r="U538" s="91"/>
      <c r="V538" s="87"/>
      <c r="W538" s="92"/>
      <c r="X538" s="96">
        <f t="shared" si="100"/>
        <v>0</v>
      </c>
      <c r="Y538" s="89">
        <f t="shared" si="99"/>
        <v>0</v>
      </c>
      <c r="Z538" s="89">
        <f t="shared" si="101"/>
        <v>0</v>
      </c>
      <c r="AA538" s="222"/>
      <c r="AB538" s="222"/>
      <c r="AC538" s="222"/>
      <c r="AD538" s="225"/>
      <c r="AE538" s="149"/>
      <c r="AF538" s="181"/>
      <c r="AG538" s="204"/>
      <c r="AH538" s="204"/>
    </row>
    <row r="539" spans="2:34" ht="18.75" x14ac:dyDescent="0.25">
      <c r="B539" s="23" t="s">
        <v>653</v>
      </c>
      <c r="C539" s="182"/>
      <c r="D539" s="183"/>
      <c r="E539" s="184"/>
      <c r="F539" s="182"/>
      <c r="G539" s="183"/>
      <c r="H539" s="184"/>
      <c r="I539" s="86"/>
      <c r="J539" s="87"/>
      <c r="K539" s="88"/>
      <c r="L539" s="91"/>
      <c r="M539" s="87"/>
      <c r="N539" s="92"/>
      <c r="O539" s="86"/>
      <c r="P539" s="87"/>
      <c r="Q539" s="88"/>
      <c r="R539" s="91"/>
      <c r="S539" s="87"/>
      <c r="T539" s="92"/>
      <c r="U539" s="91"/>
      <c r="V539" s="87"/>
      <c r="W539" s="92"/>
      <c r="X539" s="96">
        <f t="shared" si="100"/>
        <v>0</v>
      </c>
      <c r="Y539" s="89">
        <f t="shared" si="99"/>
        <v>0</v>
      </c>
      <c r="Z539" s="89">
        <f t="shared" si="101"/>
        <v>0</v>
      </c>
      <c r="AA539" s="222"/>
      <c r="AB539" s="222"/>
      <c r="AC539" s="222"/>
      <c r="AD539" s="225"/>
      <c r="AE539" s="149"/>
      <c r="AF539" s="181"/>
      <c r="AG539" s="204"/>
      <c r="AH539" s="204"/>
    </row>
    <row r="540" spans="2:34" ht="18.75" x14ac:dyDescent="0.25">
      <c r="B540" s="23" t="s">
        <v>654</v>
      </c>
      <c r="C540" s="182"/>
      <c r="D540" s="183"/>
      <c r="E540" s="184"/>
      <c r="F540" s="182"/>
      <c r="G540" s="183"/>
      <c r="H540" s="184"/>
      <c r="I540" s="86">
        <v>1</v>
      </c>
      <c r="J540" s="87"/>
      <c r="K540" s="88"/>
      <c r="L540" s="91"/>
      <c r="M540" s="87"/>
      <c r="N540" s="92"/>
      <c r="O540" s="86"/>
      <c r="P540" s="87"/>
      <c r="Q540" s="88"/>
      <c r="R540" s="91"/>
      <c r="S540" s="87"/>
      <c r="T540" s="92"/>
      <c r="U540" s="91"/>
      <c r="V540" s="87"/>
      <c r="W540" s="92"/>
      <c r="X540" s="96">
        <f t="shared" si="100"/>
        <v>1</v>
      </c>
      <c r="Y540" s="89">
        <f t="shared" si="99"/>
        <v>0</v>
      </c>
      <c r="Z540" s="89">
        <f t="shared" si="101"/>
        <v>0</v>
      </c>
      <c r="AA540" s="222"/>
      <c r="AB540" s="222"/>
      <c r="AC540" s="222"/>
      <c r="AD540" s="225"/>
      <c r="AE540" s="149"/>
      <c r="AF540" s="181"/>
      <c r="AG540" s="204"/>
      <c r="AH540" s="204"/>
    </row>
    <row r="541" spans="2:34" ht="18.75" x14ac:dyDescent="0.25">
      <c r="B541" s="23" t="s">
        <v>48</v>
      </c>
      <c r="C541" s="182"/>
      <c r="D541" s="183"/>
      <c r="E541" s="184"/>
      <c r="F541" s="182"/>
      <c r="G541" s="183"/>
      <c r="H541" s="184"/>
      <c r="I541" s="86"/>
      <c r="J541" s="87"/>
      <c r="K541" s="88"/>
      <c r="L541" s="91"/>
      <c r="M541" s="87"/>
      <c r="N541" s="92"/>
      <c r="O541" s="86"/>
      <c r="P541" s="87"/>
      <c r="Q541" s="88"/>
      <c r="R541" s="91"/>
      <c r="S541" s="87"/>
      <c r="T541" s="92"/>
      <c r="U541" s="91"/>
      <c r="V541" s="87"/>
      <c r="W541" s="92"/>
      <c r="X541" s="96">
        <f t="shared" si="100"/>
        <v>0</v>
      </c>
      <c r="Y541" s="89">
        <f t="shared" si="99"/>
        <v>0</v>
      </c>
      <c r="Z541" s="89">
        <f t="shared" si="101"/>
        <v>0</v>
      </c>
      <c r="AA541" s="222"/>
      <c r="AB541" s="222"/>
      <c r="AC541" s="222"/>
      <c r="AD541" s="225"/>
      <c r="AE541" s="149"/>
      <c r="AF541" s="181"/>
      <c r="AG541" s="204"/>
      <c r="AH541" s="204"/>
    </row>
    <row r="542" spans="2:34" ht="18.75" x14ac:dyDescent="0.25">
      <c r="B542" s="23" t="s">
        <v>655</v>
      </c>
      <c r="C542" s="182"/>
      <c r="D542" s="183"/>
      <c r="E542" s="184"/>
      <c r="F542" s="182"/>
      <c r="G542" s="183"/>
      <c r="H542" s="184"/>
      <c r="I542" s="86"/>
      <c r="J542" s="87"/>
      <c r="K542" s="88"/>
      <c r="L542" s="91"/>
      <c r="M542" s="87"/>
      <c r="N542" s="92"/>
      <c r="O542" s="86"/>
      <c r="P542" s="87"/>
      <c r="Q542" s="88"/>
      <c r="R542" s="91"/>
      <c r="S542" s="87"/>
      <c r="T542" s="92"/>
      <c r="U542" s="91"/>
      <c r="V542" s="87"/>
      <c r="W542" s="92"/>
      <c r="X542" s="96">
        <f t="shared" si="100"/>
        <v>0</v>
      </c>
      <c r="Y542" s="89">
        <f t="shared" si="99"/>
        <v>0</v>
      </c>
      <c r="Z542" s="89">
        <f t="shared" si="101"/>
        <v>0</v>
      </c>
      <c r="AA542" s="222"/>
      <c r="AB542" s="222"/>
      <c r="AC542" s="222"/>
      <c r="AD542" s="225"/>
      <c r="AE542" s="149"/>
      <c r="AF542" s="181"/>
      <c r="AG542" s="204"/>
      <c r="AH542" s="204"/>
    </row>
    <row r="543" spans="2:34" ht="18.75" x14ac:dyDescent="0.25">
      <c r="B543" s="23" t="s">
        <v>656</v>
      </c>
      <c r="C543" s="182"/>
      <c r="D543" s="183"/>
      <c r="E543" s="184"/>
      <c r="F543" s="182"/>
      <c r="G543" s="183"/>
      <c r="H543" s="184"/>
      <c r="I543" s="86"/>
      <c r="J543" s="87"/>
      <c r="K543" s="88"/>
      <c r="L543" s="91"/>
      <c r="M543" s="87"/>
      <c r="N543" s="92"/>
      <c r="O543" s="86"/>
      <c r="P543" s="87"/>
      <c r="Q543" s="88"/>
      <c r="R543" s="91"/>
      <c r="S543" s="87"/>
      <c r="T543" s="92"/>
      <c r="U543" s="91"/>
      <c r="V543" s="87"/>
      <c r="W543" s="92"/>
      <c r="X543" s="96">
        <f t="shared" si="100"/>
        <v>0</v>
      </c>
      <c r="Y543" s="89">
        <f t="shared" si="99"/>
        <v>0</v>
      </c>
      <c r="Z543" s="89">
        <f t="shared" si="101"/>
        <v>0</v>
      </c>
      <c r="AA543" s="222"/>
      <c r="AB543" s="222"/>
      <c r="AC543" s="222"/>
      <c r="AD543" s="225"/>
      <c r="AE543" s="149"/>
      <c r="AF543" s="181"/>
      <c r="AG543" s="204"/>
      <c r="AH543" s="204"/>
    </row>
    <row r="544" spans="2:34" ht="19.5" thickBot="1" x14ac:dyDescent="0.3">
      <c r="B544" s="23" t="s">
        <v>657</v>
      </c>
      <c r="C544" s="182"/>
      <c r="D544" s="183"/>
      <c r="E544" s="184"/>
      <c r="F544" s="182"/>
      <c r="G544" s="183"/>
      <c r="H544" s="184"/>
      <c r="I544" s="97"/>
      <c r="J544" s="94"/>
      <c r="K544" s="98"/>
      <c r="L544" s="93"/>
      <c r="M544" s="94"/>
      <c r="N544" s="95"/>
      <c r="O544" s="97"/>
      <c r="P544" s="94"/>
      <c r="Q544" s="98"/>
      <c r="R544" s="93"/>
      <c r="S544" s="94"/>
      <c r="T544" s="95"/>
      <c r="U544" s="93"/>
      <c r="V544" s="94"/>
      <c r="W544" s="95"/>
      <c r="X544" s="96">
        <f t="shared" si="100"/>
        <v>0</v>
      </c>
      <c r="Y544" s="89">
        <f t="shared" si="99"/>
        <v>0</v>
      </c>
      <c r="Z544" s="89">
        <f t="shared" si="101"/>
        <v>0</v>
      </c>
      <c r="AA544" s="223"/>
      <c r="AB544" s="223"/>
      <c r="AC544" s="223"/>
      <c r="AD544" s="226"/>
      <c r="AE544" s="149"/>
      <c r="AF544" s="181"/>
      <c r="AG544" s="204"/>
      <c r="AH544" s="204"/>
    </row>
    <row r="545" spans="2:34" ht="18.75" x14ac:dyDescent="0.25">
      <c r="B545" s="79" t="s">
        <v>376</v>
      </c>
      <c r="C545" s="227" t="s">
        <v>3</v>
      </c>
      <c r="D545" s="228"/>
      <c r="E545" s="229"/>
      <c r="F545" s="230" t="s">
        <v>4</v>
      </c>
      <c r="G545" s="231"/>
      <c r="H545" s="232"/>
      <c r="I545" s="233" t="s">
        <v>5</v>
      </c>
      <c r="J545" s="231"/>
      <c r="K545" s="234"/>
      <c r="L545" s="227" t="s">
        <v>7</v>
      </c>
      <c r="M545" s="228"/>
      <c r="N545" s="229"/>
      <c r="O545" s="233" t="s">
        <v>8</v>
      </c>
      <c r="P545" s="231"/>
      <c r="Q545" s="234"/>
      <c r="R545" s="230" t="s">
        <v>9</v>
      </c>
      <c r="S545" s="231"/>
      <c r="T545" s="232"/>
      <c r="U545" s="230" t="s">
        <v>10</v>
      </c>
      <c r="V545" s="231"/>
      <c r="W545" s="232"/>
      <c r="X545" s="235"/>
      <c r="Y545" s="235"/>
      <c r="Z545" s="235"/>
      <c r="AA545" s="235"/>
      <c r="AB545" s="235"/>
      <c r="AC545" s="235"/>
      <c r="AD545" s="236"/>
      <c r="AE545" s="149"/>
      <c r="AF545" s="152"/>
      <c r="AG545" s="205"/>
      <c r="AH545" s="205"/>
    </row>
    <row r="546" spans="2:34" ht="18.75" x14ac:dyDescent="0.25">
      <c r="B546" s="23" t="s">
        <v>658</v>
      </c>
      <c r="C546" s="182"/>
      <c r="D546" s="183"/>
      <c r="E546" s="184"/>
      <c r="F546" s="91"/>
      <c r="G546" s="87"/>
      <c r="H546" s="92"/>
      <c r="I546" s="86"/>
      <c r="J546" s="87"/>
      <c r="K546" s="88"/>
      <c r="L546" s="91"/>
      <c r="M546" s="87"/>
      <c r="N546" s="92"/>
      <c r="O546" s="86"/>
      <c r="P546" s="87"/>
      <c r="Q546" s="88"/>
      <c r="R546" s="91"/>
      <c r="S546" s="87"/>
      <c r="T546" s="92"/>
      <c r="U546" s="91"/>
      <c r="V546" s="87"/>
      <c r="W546" s="92"/>
      <c r="X546" s="96">
        <f>C546+F546+I546+L546+O546+R546+U546</f>
        <v>0</v>
      </c>
      <c r="Y546" s="89">
        <f t="shared" ref="Y546:Y556" si="105">(D546+G546+J546+M546+P546+S546+V546)*2</f>
        <v>0</v>
      </c>
      <c r="Z546" s="89">
        <f>E546+H546+K546+N546+Q546+T546+W546</f>
        <v>0</v>
      </c>
      <c r="AA546" s="221">
        <f>SUM(X546:X556)</f>
        <v>0</v>
      </c>
      <c r="AB546" s="221">
        <f>SUM(Y546:Y556)</f>
        <v>0</v>
      </c>
      <c r="AC546" s="221">
        <f>SUM(Z546:Z556)</f>
        <v>0</v>
      </c>
      <c r="AD546" s="224">
        <f>AA546+AC546</f>
        <v>0</v>
      </c>
      <c r="AE546" s="149"/>
      <c r="AF546" s="181"/>
      <c r="AG546" s="204"/>
      <c r="AH546" s="204"/>
    </row>
    <row r="547" spans="2:34" ht="18.75" x14ac:dyDescent="0.25">
      <c r="B547" s="23" t="s">
        <v>659</v>
      </c>
      <c r="C547" s="182"/>
      <c r="D547" s="183"/>
      <c r="E547" s="184"/>
      <c r="F547" s="91"/>
      <c r="G547" s="87"/>
      <c r="H547" s="92"/>
      <c r="I547" s="86"/>
      <c r="J547" s="87"/>
      <c r="K547" s="88"/>
      <c r="L547" s="91"/>
      <c r="M547" s="87"/>
      <c r="N547" s="92"/>
      <c r="O547" s="86"/>
      <c r="P547" s="87"/>
      <c r="Q547" s="88"/>
      <c r="R547" s="91"/>
      <c r="S547" s="87"/>
      <c r="T547" s="92"/>
      <c r="U547" s="91"/>
      <c r="V547" s="87"/>
      <c r="W547" s="92"/>
      <c r="X547" s="96">
        <f t="shared" ref="X547:X556" si="106">C547+F547+I547+L547+O547+R547+U547</f>
        <v>0</v>
      </c>
      <c r="Y547" s="89">
        <f t="shared" si="105"/>
        <v>0</v>
      </c>
      <c r="Z547" s="89">
        <f t="shared" ref="Z547:Z556" si="107">E547+H547+K547+N547+Q547+T547+W547</f>
        <v>0</v>
      </c>
      <c r="AA547" s="222"/>
      <c r="AB547" s="222"/>
      <c r="AC547" s="222"/>
      <c r="AD547" s="225"/>
      <c r="AE547" s="149"/>
      <c r="AF547" s="181"/>
      <c r="AG547" s="204"/>
      <c r="AH547" s="204"/>
    </row>
    <row r="548" spans="2:34" ht="18.75" x14ac:dyDescent="0.25">
      <c r="B548" s="23" t="s">
        <v>660</v>
      </c>
      <c r="C548" s="182"/>
      <c r="D548" s="183"/>
      <c r="E548" s="184"/>
      <c r="F548" s="91"/>
      <c r="G548" s="87"/>
      <c r="H548" s="92"/>
      <c r="I548" s="86"/>
      <c r="J548" s="87"/>
      <c r="K548" s="88"/>
      <c r="L548" s="91"/>
      <c r="M548" s="87"/>
      <c r="N548" s="92"/>
      <c r="O548" s="86"/>
      <c r="P548" s="87"/>
      <c r="Q548" s="88"/>
      <c r="R548" s="91"/>
      <c r="S548" s="87"/>
      <c r="T548" s="92"/>
      <c r="U548" s="91"/>
      <c r="V548" s="87"/>
      <c r="W548" s="92"/>
      <c r="X548" s="96">
        <f t="shared" si="106"/>
        <v>0</v>
      </c>
      <c r="Y548" s="89">
        <f t="shared" si="105"/>
        <v>0</v>
      </c>
      <c r="Z548" s="89">
        <f t="shared" si="107"/>
        <v>0</v>
      </c>
      <c r="AA548" s="222"/>
      <c r="AB548" s="222"/>
      <c r="AC548" s="222"/>
      <c r="AD548" s="225"/>
      <c r="AE548" s="149"/>
      <c r="AF548" s="181"/>
      <c r="AG548" s="204"/>
      <c r="AH548" s="204"/>
    </row>
    <row r="549" spans="2:34" ht="18.75" x14ac:dyDescent="0.25">
      <c r="B549" s="23" t="s">
        <v>661</v>
      </c>
      <c r="C549" s="182"/>
      <c r="D549" s="183"/>
      <c r="E549" s="184"/>
      <c r="F549" s="91"/>
      <c r="G549" s="87"/>
      <c r="H549" s="92"/>
      <c r="I549" s="86"/>
      <c r="J549" s="87"/>
      <c r="K549" s="88"/>
      <c r="L549" s="91"/>
      <c r="M549" s="87"/>
      <c r="N549" s="92"/>
      <c r="O549" s="86"/>
      <c r="P549" s="87"/>
      <c r="Q549" s="88"/>
      <c r="R549" s="91"/>
      <c r="S549" s="87"/>
      <c r="T549" s="92"/>
      <c r="U549" s="91"/>
      <c r="V549" s="87"/>
      <c r="W549" s="92"/>
      <c r="X549" s="96">
        <f t="shared" si="106"/>
        <v>0</v>
      </c>
      <c r="Y549" s="89">
        <f t="shared" si="105"/>
        <v>0</v>
      </c>
      <c r="Z549" s="89">
        <f t="shared" si="107"/>
        <v>0</v>
      </c>
      <c r="AA549" s="222"/>
      <c r="AB549" s="222"/>
      <c r="AC549" s="222"/>
      <c r="AD549" s="225"/>
      <c r="AE549" s="149"/>
      <c r="AF549" s="181"/>
      <c r="AG549" s="204"/>
      <c r="AH549" s="204"/>
    </row>
    <row r="550" spans="2:34" ht="18.75" x14ac:dyDescent="0.25">
      <c r="B550" s="23" t="s">
        <v>662</v>
      </c>
      <c r="C550" s="182"/>
      <c r="D550" s="183"/>
      <c r="E550" s="184"/>
      <c r="F550" s="91"/>
      <c r="G550" s="87"/>
      <c r="H550" s="92"/>
      <c r="I550" s="86"/>
      <c r="J550" s="87"/>
      <c r="K550" s="88"/>
      <c r="L550" s="91"/>
      <c r="M550" s="87"/>
      <c r="N550" s="92"/>
      <c r="O550" s="86"/>
      <c r="P550" s="87"/>
      <c r="Q550" s="88"/>
      <c r="R550" s="91"/>
      <c r="S550" s="87"/>
      <c r="T550" s="92"/>
      <c r="U550" s="91"/>
      <c r="V550" s="87"/>
      <c r="W550" s="92"/>
      <c r="X550" s="96">
        <f t="shared" si="106"/>
        <v>0</v>
      </c>
      <c r="Y550" s="89">
        <f t="shared" si="105"/>
        <v>0</v>
      </c>
      <c r="Z550" s="89">
        <f t="shared" si="107"/>
        <v>0</v>
      </c>
      <c r="AA550" s="222"/>
      <c r="AB550" s="222"/>
      <c r="AC550" s="222"/>
      <c r="AD550" s="225"/>
      <c r="AE550" s="149"/>
      <c r="AF550" s="181"/>
      <c r="AG550" s="204"/>
      <c r="AH550" s="204"/>
    </row>
    <row r="551" spans="2:34" ht="18.75" x14ac:dyDescent="0.25">
      <c r="B551" s="23" t="s">
        <v>663</v>
      </c>
      <c r="C551" s="182"/>
      <c r="D551" s="183"/>
      <c r="E551" s="184"/>
      <c r="F551" s="91"/>
      <c r="G551" s="87"/>
      <c r="H551" s="92"/>
      <c r="I551" s="86"/>
      <c r="J551" s="87"/>
      <c r="K551" s="88"/>
      <c r="L551" s="91"/>
      <c r="M551" s="87"/>
      <c r="N551" s="92"/>
      <c r="O551" s="86"/>
      <c r="P551" s="87"/>
      <c r="Q551" s="88"/>
      <c r="R551" s="91"/>
      <c r="S551" s="87"/>
      <c r="T551" s="92"/>
      <c r="U551" s="91"/>
      <c r="V551" s="87"/>
      <c r="W551" s="92"/>
      <c r="X551" s="96">
        <f t="shared" si="106"/>
        <v>0</v>
      </c>
      <c r="Y551" s="89">
        <f t="shared" si="105"/>
        <v>0</v>
      </c>
      <c r="Z551" s="89">
        <f t="shared" si="107"/>
        <v>0</v>
      </c>
      <c r="AA551" s="222"/>
      <c r="AB551" s="222"/>
      <c r="AC551" s="222"/>
      <c r="AD551" s="225"/>
      <c r="AE551" s="149"/>
      <c r="AF551" s="181"/>
      <c r="AG551" s="204"/>
      <c r="AH551" s="204"/>
    </row>
    <row r="552" spans="2:34" ht="18.75" x14ac:dyDescent="0.25">
      <c r="B552" s="23" t="s">
        <v>664</v>
      </c>
      <c r="C552" s="182"/>
      <c r="D552" s="183"/>
      <c r="E552" s="184"/>
      <c r="F552" s="91"/>
      <c r="G552" s="87"/>
      <c r="H552" s="92"/>
      <c r="I552" s="86"/>
      <c r="J552" s="87"/>
      <c r="K552" s="88"/>
      <c r="L552" s="91"/>
      <c r="M552" s="87"/>
      <c r="N552" s="92"/>
      <c r="O552" s="86"/>
      <c r="P552" s="87"/>
      <c r="Q552" s="88"/>
      <c r="R552" s="91"/>
      <c r="S552" s="87"/>
      <c r="T552" s="92"/>
      <c r="U552" s="91"/>
      <c r="V552" s="87"/>
      <c r="W552" s="92"/>
      <c r="X552" s="96">
        <f t="shared" si="106"/>
        <v>0</v>
      </c>
      <c r="Y552" s="89">
        <f t="shared" si="105"/>
        <v>0</v>
      </c>
      <c r="Z552" s="89">
        <f t="shared" si="107"/>
        <v>0</v>
      </c>
      <c r="AA552" s="222"/>
      <c r="AB552" s="222"/>
      <c r="AC552" s="222"/>
      <c r="AD552" s="225"/>
      <c r="AE552" s="149"/>
      <c r="AF552" s="181"/>
      <c r="AG552" s="204"/>
      <c r="AH552" s="204"/>
    </row>
    <row r="553" spans="2:34" ht="18.75" x14ac:dyDescent="0.25">
      <c r="B553" s="23" t="s">
        <v>665</v>
      </c>
      <c r="C553" s="182"/>
      <c r="D553" s="183"/>
      <c r="E553" s="184"/>
      <c r="F553" s="91"/>
      <c r="G553" s="87"/>
      <c r="H553" s="92"/>
      <c r="I553" s="86"/>
      <c r="J553" s="87"/>
      <c r="K553" s="88"/>
      <c r="L553" s="91"/>
      <c r="M553" s="87"/>
      <c r="N553" s="92"/>
      <c r="O553" s="86"/>
      <c r="P553" s="87"/>
      <c r="Q553" s="88"/>
      <c r="R553" s="91"/>
      <c r="S553" s="87"/>
      <c r="T553" s="92"/>
      <c r="U553" s="91"/>
      <c r="V553" s="87"/>
      <c r="W553" s="92"/>
      <c r="X553" s="96">
        <f t="shared" si="106"/>
        <v>0</v>
      </c>
      <c r="Y553" s="89">
        <f t="shared" si="105"/>
        <v>0</v>
      </c>
      <c r="Z553" s="89">
        <f t="shared" si="107"/>
        <v>0</v>
      </c>
      <c r="AA553" s="222"/>
      <c r="AB553" s="222"/>
      <c r="AC553" s="222"/>
      <c r="AD553" s="225"/>
      <c r="AE553" s="149"/>
      <c r="AF553" s="181"/>
      <c r="AG553" s="204"/>
      <c r="AH553" s="204"/>
    </row>
    <row r="554" spans="2:34" ht="18.75" x14ac:dyDescent="0.25">
      <c r="B554" s="23" t="s">
        <v>666</v>
      </c>
      <c r="C554" s="182"/>
      <c r="D554" s="183"/>
      <c r="E554" s="184"/>
      <c r="F554" s="91"/>
      <c r="G554" s="87"/>
      <c r="H554" s="92"/>
      <c r="I554" s="86"/>
      <c r="J554" s="87"/>
      <c r="K554" s="88"/>
      <c r="L554" s="91"/>
      <c r="M554" s="87"/>
      <c r="N554" s="92"/>
      <c r="O554" s="86"/>
      <c r="P554" s="87"/>
      <c r="Q554" s="88"/>
      <c r="R554" s="91"/>
      <c r="S554" s="87"/>
      <c r="T554" s="92"/>
      <c r="U554" s="91"/>
      <c r="V554" s="87"/>
      <c r="W554" s="92"/>
      <c r="X554" s="96">
        <f t="shared" si="106"/>
        <v>0</v>
      </c>
      <c r="Y554" s="89">
        <f t="shared" si="105"/>
        <v>0</v>
      </c>
      <c r="Z554" s="89">
        <f t="shared" si="107"/>
        <v>0</v>
      </c>
      <c r="AA554" s="222"/>
      <c r="AB554" s="222"/>
      <c r="AC554" s="222"/>
      <c r="AD554" s="225"/>
      <c r="AE554" s="149"/>
      <c r="AF554" s="181"/>
      <c r="AG554" s="204"/>
      <c r="AH554" s="204"/>
    </row>
    <row r="555" spans="2:34" ht="18.75" x14ac:dyDescent="0.25">
      <c r="B555" s="23" t="s">
        <v>667</v>
      </c>
      <c r="C555" s="182"/>
      <c r="D555" s="183"/>
      <c r="E555" s="184"/>
      <c r="F555" s="91"/>
      <c r="G555" s="87"/>
      <c r="H555" s="92"/>
      <c r="I555" s="86"/>
      <c r="J555" s="87"/>
      <c r="K555" s="88"/>
      <c r="L555" s="91"/>
      <c r="M555" s="87"/>
      <c r="N555" s="92"/>
      <c r="O555" s="86"/>
      <c r="P555" s="87"/>
      <c r="Q555" s="88"/>
      <c r="R555" s="91"/>
      <c r="S555" s="87"/>
      <c r="T555" s="92"/>
      <c r="U555" s="91"/>
      <c r="V555" s="87"/>
      <c r="W555" s="92"/>
      <c r="X555" s="96">
        <f t="shared" si="106"/>
        <v>0</v>
      </c>
      <c r="Y555" s="89">
        <f t="shared" si="105"/>
        <v>0</v>
      </c>
      <c r="Z555" s="89">
        <f t="shared" si="107"/>
        <v>0</v>
      </c>
      <c r="AA555" s="222"/>
      <c r="AB555" s="222"/>
      <c r="AC555" s="222"/>
      <c r="AD555" s="225"/>
      <c r="AE555" s="149"/>
      <c r="AF555" s="181"/>
      <c r="AG555" s="204"/>
      <c r="AH555" s="204"/>
    </row>
    <row r="556" spans="2:34" ht="19.5" thickBot="1" x14ac:dyDescent="0.3">
      <c r="B556" s="23" t="s">
        <v>668</v>
      </c>
      <c r="C556" s="182"/>
      <c r="D556" s="183"/>
      <c r="E556" s="184"/>
      <c r="F556" s="91"/>
      <c r="G556" s="87"/>
      <c r="H556" s="92"/>
      <c r="I556" s="86"/>
      <c r="J556" s="87"/>
      <c r="K556" s="88"/>
      <c r="L556" s="91"/>
      <c r="M556" s="87"/>
      <c r="N556" s="92"/>
      <c r="O556" s="86"/>
      <c r="P556" s="87"/>
      <c r="Q556" s="88"/>
      <c r="R556" s="91"/>
      <c r="S556" s="87"/>
      <c r="T556" s="92"/>
      <c r="U556" s="91"/>
      <c r="V556" s="87"/>
      <c r="W556" s="92"/>
      <c r="X556" s="96">
        <f t="shared" si="106"/>
        <v>0</v>
      </c>
      <c r="Y556" s="89">
        <f t="shared" si="105"/>
        <v>0</v>
      </c>
      <c r="Z556" s="89">
        <f t="shared" si="107"/>
        <v>0</v>
      </c>
      <c r="AA556" s="223"/>
      <c r="AB556" s="223"/>
      <c r="AC556" s="223"/>
      <c r="AD556" s="226"/>
      <c r="AE556" s="149"/>
      <c r="AF556" s="181"/>
      <c r="AG556" s="204"/>
      <c r="AH556" s="204"/>
    </row>
  </sheetData>
  <sheetProtection sheet="1" objects="1" scenarios="1"/>
  <mergeCells count="719">
    <mergeCell ref="AG146:AH146"/>
    <mergeCell ref="AF146:AF147"/>
    <mergeCell ref="I139:J139"/>
    <mergeCell ref="I141:J141"/>
    <mergeCell ref="I143:J143"/>
    <mergeCell ref="F6:J6"/>
    <mergeCell ref="F19:F20"/>
    <mergeCell ref="G19:G20"/>
    <mergeCell ref="H19:H20"/>
    <mergeCell ref="I19:J20"/>
    <mergeCell ref="I29:J31"/>
    <mergeCell ref="I36:J37"/>
    <mergeCell ref="I42:J43"/>
    <mergeCell ref="I45:J49"/>
    <mergeCell ref="I55:J56"/>
    <mergeCell ref="I60:J61"/>
    <mergeCell ref="I63:J64"/>
    <mergeCell ref="I70:J71"/>
    <mergeCell ref="I75:J76"/>
    <mergeCell ref="I82:J84"/>
    <mergeCell ref="I131:J133"/>
    <mergeCell ref="I123:J128"/>
    <mergeCell ref="I119:J120"/>
    <mergeCell ref="I135:J135"/>
    <mergeCell ref="I137:J137"/>
    <mergeCell ref="I112:J112"/>
    <mergeCell ref="I116:J117"/>
    <mergeCell ref="I102:J102"/>
    <mergeCell ref="I104:J104"/>
    <mergeCell ref="I107:J110"/>
    <mergeCell ref="I95:J95"/>
    <mergeCell ref="I97:J100"/>
    <mergeCell ref="I92:J93"/>
    <mergeCell ref="I86:J86"/>
    <mergeCell ref="I88:J90"/>
    <mergeCell ref="I78:J78"/>
    <mergeCell ref="I66:J66"/>
    <mergeCell ref="I73:J73"/>
    <mergeCell ref="I58:J58"/>
    <mergeCell ref="I53:J53"/>
    <mergeCell ref="I40:J40"/>
    <mergeCell ref="K143:N143"/>
    <mergeCell ref="K112:N112"/>
    <mergeCell ref="K97:N97"/>
    <mergeCell ref="K98:N98"/>
    <mergeCell ref="K99:N99"/>
    <mergeCell ref="K100:N100"/>
    <mergeCell ref="K102:N102"/>
    <mergeCell ref="K104:N104"/>
    <mergeCell ref="K88:N88"/>
    <mergeCell ref="K89:N89"/>
    <mergeCell ref="K90:N90"/>
    <mergeCell ref="K92:N92"/>
    <mergeCell ref="K93:N93"/>
    <mergeCell ref="K95:N95"/>
    <mergeCell ref="K82:N82"/>
    <mergeCell ref="K83:N83"/>
    <mergeCell ref="I23:J23"/>
    <mergeCell ref="I26:J26"/>
    <mergeCell ref="I34:J34"/>
    <mergeCell ref="K133:N133"/>
    <mergeCell ref="K135:N135"/>
    <mergeCell ref="K137:N137"/>
    <mergeCell ref="K139:N139"/>
    <mergeCell ref="K141:N141"/>
    <mergeCell ref="K124:N124"/>
    <mergeCell ref="K125:N125"/>
    <mergeCell ref="K126:N126"/>
    <mergeCell ref="K127:N127"/>
    <mergeCell ref="K128:N128"/>
    <mergeCell ref="K131:N131"/>
    <mergeCell ref="K132:N132"/>
    <mergeCell ref="K116:N116"/>
    <mergeCell ref="K117:N117"/>
    <mergeCell ref="K119:N119"/>
    <mergeCell ref="K120:N120"/>
    <mergeCell ref="K123:N123"/>
    <mergeCell ref="K107:N107"/>
    <mergeCell ref="K108:N108"/>
    <mergeCell ref="K109:N109"/>
    <mergeCell ref="K110:N110"/>
    <mergeCell ref="K84:N84"/>
    <mergeCell ref="K86:N86"/>
    <mergeCell ref="K70:N70"/>
    <mergeCell ref="K71:N71"/>
    <mergeCell ref="K73:N73"/>
    <mergeCell ref="K75:N75"/>
    <mergeCell ref="K76:N76"/>
    <mergeCell ref="K78:N78"/>
    <mergeCell ref="K61:N61"/>
    <mergeCell ref="K63:N63"/>
    <mergeCell ref="K64:N64"/>
    <mergeCell ref="K66:N66"/>
    <mergeCell ref="K30:N30"/>
    <mergeCell ref="K31:N31"/>
    <mergeCell ref="K53:N53"/>
    <mergeCell ref="K55:N55"/>
    <mergeCell ref="K56:N56"/>
    <mergeCell ref="K58:N58"/>
    <mergeCell ref="K60:N60"/>
    <mergeCell ref="K43:N43"/>
    <mergeCell ref="K45:N45"/>
    <mergeCell ref="K46:N46"/>
    <mergeCell ref="K47:N47"/>
    <mergeCell ref="K48:N48"/>
    <mergeCell ref="K49:N49"/>
    <mergeCell ref="O6:P6"/>
    <mergeCell ref="B7:B8"/>
    <mergeCell ref="C7:C8"/>
    <mergeCell ref="D7:D8"/>
    <mergeCell ref="F7:F8"/>
    <mergeCell ref="G7:G8"/>
    <mergeCell ref="P7:P8"/>
    <mergeCell ref="AA173:AA184"/>
    <mergeCell ref="AB173:AB184"/>
    <mergeCell ref="W146:W147"/>
    <mergeCell ref="L146:L147"/>
    <mergeCell ref="M146:M147"/>
    <mergeCell ref="O146:O147"/>
    <mergeCell ref="P146:P147"/>
    <mergeCell ref="R146:R147"/>
    <mergeCell ref="S146:S147"/>
    <mergeCell ref="U146:U147"/>
    <mergeCell ref="Q146:Q147"/>
    <mergeCell ref="T146:T147"/>
    <mergeCell ref="B146:B147"/>
    <mergeCell ref="C146:C147"/>
    <mergeCell ref="D146:D147"/>
    <mergeCell ref="F146:F147"/>
    <mergeCell ref="G146:G147"/>
    <mergeCell ref="AC173:AC184"/>
    <mergeCell ref="AD173:AD184"/>
    <mergeCell ref="C160:E160"/>
    <mergeCell ref="F160:H160"/>
    <mergeCell ref="I160:K160"/>
    <mergeCell ref="L160:N160"/>
    <mergeCell ref="O160:Q160"/>
    <mergeCell ref="R160:T160"/>
    <mergeCell ref="U160:W160"/>
    <mergeCell ref="X160:AD160"/>
    <mergeCell ref="AA161:AA171"/>
    <mergeCell ref="AB161:AB171"/>
    <mergeCell ref="AC161:AC171"/>
    <mergeCell ref="AD161:AD171"/>
    <mergeCell ref="C172:E172"/>
    <mergeCell ref="F172:H172"/>
    <mergeCell ref="I172:K172"/>
    <mergeCell ref="L172:N172"/>
    <mergeCell ref="O172:Q172"/>
    <mergeCell ref="R172:T172"/>
    <mergeCell ref="U172:W172"/>
    <mergeCell ref="X172:AD172"/>
    <mergeCell ref="AB277:AB287"/>
    <mergeCell ref="AC277:AC287"/>
    <mergeCell ref="AD277:AD287"/>
    <mergeCell ref="L276:N276"/>
    <mergeCell ref="O276:Q276"/>
    <mergeCell ref="R276:T276"/>
    <mergeCell ref="U276:W276"/>
    <mergeCell ref="X276:AD276"/>
    <mergeCell ref="C276:E276"/>
    <mergeCell ref="F276:H276"/>
    <mergeCell ref="I276:K276"/>
    <mergeCell ref="AA277:AA287"/>
    <mergeCell ref="AC303:AC314"/>
    <mergeCell ref="AD303:AD314"/>
    <mergeCell ref="T300:T301"/>
    <mergeCell ref="U300:U301"/>
    <mergeCell ref="V300:V301"/>
    <mergeCell ref="W300:W301"/>
    <mergeCell ref="X300:Z300"/>
    <mergeCell ref="AA300:AD300"/>
    <mergeCell ref="R302:T302"/>
    <mergeCell ref="U302:W302"/>
    <mergeCell ref="AA302:AD302"/>
    <mergeCell ref="O315:Q315"/>
    <mergeCell ref="R315:T315"/>
    <mergeCell ref="U315:W315"/>
    <mergeCell ref="X315:AD315"/>
    <mergeCell ref="AA316:AA326"/>
    <mergeCell ref="AB316:AB326"/>
    <mergeCell ref="AC316:AC326"/>
    <mergeCell ref="AD316:AD326"/>
    <mergeCell ref="AB354:AB365"/>
    <mergeCell ref="AC354:AC365"/>
    <mergeCell ref="AD354:AD365"/>
    <mergeCell ref="AA353:AD353"/>
    <mergeCell ref="T351:T352"/>
    <mergeCell ref="U351:U352"/>
    <mergeCell ref="V351:V352"/>
    <mergeCell ref="W351:W352"/>
    <mergeCell ref="X351:Z351"/>
    <mergeCell ref="AA351:AD351"/>
    <mergeCell ref="T197:T198"/>
    <mergeCell ref="U197:U198"/>
    <mergeCell ref="V197:V198"/>
    <mergeCell ref="AC200:AC211"/>
    <mergeCell ref="AD200:AD211"/>
    <mergeCell ref="W197:W198"/>
    <mergeCell ref="X197:Z197"/>
    <mergeCell ref="AA197:AD197"/>
    <mergeCell ref="C366:E366"/>
    <mergeCell ref="F366:H366"/>
    <mergeCell ref="I366:K366"/>
    <mergeCell ref="L366:N366"/>
    <mergeCell ref="O366:Q366"/>
    <mergeCell ref="R366:T366"/>
    <mergeCell ref="AA354:AA365"/>
    <mergeCell ref="L302:N302"/>
    <mergeCell ref="O302:Q302"/>
    <mergeCell ref="C302:E302"/>
    <mergeCell ref="F302:H302"/>
    <mergeCell ref="I302:K302"/>
    <mergeCell ref="C315:E315"/>
    <mergeCell ref="F315:H315"/>
    <mergeCell ref="I315:K315"/>
    <mergeCell ref="L315:N315"/>
    <mergeCell ref="C9:E9"/>
    <mergeCell ref="E146:E147"/>
    <mergeCell ref="C148:E148"/>
    <mergeCell ref="F148:H148"/>
    <mergeCell ref="I148:K148"/>
    <mergeCell ref="L148:N148"/>
    <mergeCell ref="O148:Q148"/>
    <mergeCell ref="R148:T148"/>
    <mergeCell ref="U148:W148"/>
    <mergeCell ref="I146:I147"/>
    <mergeCell ref="J146:J147"/>
    <mergeCell ref="V146:V147"/>
    <mergeCell ref="H146:H147"/>
    <mergeCell ref="K146:K147"/>
    <mergeCell ref="N146:N147"/>
    <mergeCell ref="K15:N15"/>
    <mergeCell ref="K17:N17"/>
    <mergeCell ref="K34:N34"/>
    <mergeCell ref="K36:N36"/>
    <mergeCell ref="K37:N37"/>
    <mergeCell ref="K40:N40"/>
    <mergeCell ref="K42:N42"/>
    <mergeCell ref="K26:N26"/>
    <mergeCell ref="K29:N29"/>
    <mergeCell ref="E7:E8"/>
    <mergeCell ref="H7:H8"/>
    <mergeCell ref="O7:O8"/>
    <mergeCell ref="C185:E185"/>
    <mergeCell ref="F185:H185"/>
    <mergeCell ref="I185:K185"/>
    <mergeCell ref="L185:N185"/>
    <mergeCell ref="O185:Q185"/>
    <mergeCell ref="R185:T185"/>
    <mergeCell ref="K19:N19"/>
    <mergeCell ref="K20:N20"/>
    <mergeCell ref="K23:N23"/>
    <mergeCell ref="I7:J8"/>
    <mergeCell ref="F10:F15"/>
    <mergeCell ref="G10:G15"/>
    <mergeCell ref="H10:H15"/>
    <mergeCell ref="I10:J15"/>
    <mergeCell ref="I17:J17"/>
    <mergeCell ref="K10:N10"/>
    <mergeCell ref="K6:N8"/>
    <mergeCell ref="K11:N11"/>
    <mergeCell ref="K12:N12"/>
    <mergeCell ref="K13:N13"/>
    <mergeCell ref="K14:N14"/>
    <mergeCell ref="U185:W185"/>
    <mergeCell ref="X185:AD185"/>
    <mergeCell ref="AA186:AA196"/>
    <mergeCell ref="AB186:AB196"/>
    <mergeCell ref="AC186:AC196"/>
    <mergeCell ref="AD186:AD196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K197:K198"/>
    <mergeCell ref="L197:L198"/>
    <mergeCell ref="M197:M198"/>
    <mergeCell ref="N197:N198"/>
    <mergeCell ref="O197:O198"/>
    <mergeCell ref="P197:P198"/>
    <mergeCell ref="Q197:Q198"/>
    <mergeCell ref="R197:R198"/>
    <mergeCell ref="S197:S198"/>
    <mergeCell ref="C199:E199"/>
    <mergeCell ref="F199:H199"/>
    <mergeCell ref="I199:K199"/>
    <mergeCell ref="L199:N199"/>
    <mergeCell ref="O199:Q199"/>
    <mergeCell ref="R199:T199"/>
    <mergeCell ref="U199:W199"/>
    <mergeCell ref="AA200:AA211"/>
    <mergeCell ref="AB200:AB211"/>
    <mergeCell ref="AA199:AD199"/>
    <mergeCell ref="C212:E212"/>
    <mergeCell ref="F212:H212"/>
    <mergeCell ref="I212:K212"/>
    <mergeCell ref="L212:N212"/>
    <mergeCell ref="O212:Q212"/>
    <mergeCell ref="R212:T212"/>
    <mergeCell ref="U212:W212"/>
    <mergeCell ref="X212:AD212"/>
    <mergeCell ref="AA213:AA223"/>
    <mergeCell ref="AB213:AB223"/>
    <mergeCell ref="AC213:AC223"/>
    <mergeCell ref="AD213:AD223"/>
    <mergeCell ref="C224:E224"/>
    <mergeCell ref="F224:H224"/>
    <mergeCell ref="I224:K224"/>
    <mergeCell ref="L224:N224"/>
    <mergeCell ref="O224:Q224"/>
    <mergeCell ref="R224:T224"/>
    <mergeCell ref="U224:W224"/>
    <mergeCell ref="X224:AD224"/>
    <mergeCell ref="AA225:AA236"/>
    <mergeCell ref="AB225:AB236"/>
    <mergeCell ref="AC225:AC236"/>
    <mergeCell ref="AD225:AD236"/>
    <mergeCell ref="C237:E237"/>
    <mergeCell ref="F237:H237"/>
    <mergeCell ref="I237:K237"/>
    <mergeCell ref="L237:N237"/>
    <mergeCell ref="O237:Q237"/>
    <mergeCell ref="R237:T237"/>
    <mergeCell ref="U237:W237"/>
    <mergeCell ref="X237:AD237"/>
    <mergeCell ref="AA238:AA249"/>
    <mergeCell ref="AB238:AB249"/>
    <mergeCell ref="AC238:AC249"/>
    <mergeCell ref="AD238:AD249"/>
    <mergeCell ref="T250:T251"/>
    <mergeCell ref="U250:U251"/>
    <mergeCell ref="V250:V251"/>
    <mergeCell ref="W250:W251"/>
    <mergeCell ref="X250:Z250"/>
    <mergeCell ref="AA250:AD250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O250:O251"/>
    <mergeCell ref="P250:P251"/>
    <mergeCell ref="Q250:Q251"/>
    <mergeCell ref="R250:R251"/>
    <mergeCell ref="S250:S251"/>
    <mergeCell ref="C252:E252"/>
    <mergeCell ref="F252:H252"/>
    <mergeCell ref="I252:K252"/>
    <mergeCell ref="L252:N252"/>
    <mergeCell ref="O252:Q252"/>
    <mergeCell ref="R252:T252"/>
    <mergeCell ref="U252:W252"/>
    <mergeCell ref="AA253:AA263"/>
    <mergeCell ref="AB253:AB263"/>
    <mergeCell ref="AA252:AD252"/>
    <mergeCell ref="AC253:AC263"/>
    <mergeCell ref="AD253:AD263"/>
    <mergeCell ref="C264:E264"/>
    <mergeCell ref="F264:H264"/>
    <mergeCell ref="I264:K264"/>
    <mergeCell ref="L264:N264"/>
    <mergeCell ref="O264:Q264"/>
    <mergeCell ref="R264:T264"/>
    <mergeCell ref="U264:W264"/>
    <mergeCell ref="X264:AD264"/>
    <mergeCell ref="AA265:AA275"/>
    <mergeCell ref="AB265:AB275"/>
    <mergeCell ref="AC265:AC275"/>
    <mergeCell ref="AD265:AD275"/>
    <mergeCell ref="C288:E288"/>
    <mergeCell ref="F288:H288"/>
    <mergeCell ref="I288:K288"/>
    <mergeCell ref="L288:N288"/>
    <mergeCell ref="O288:Q288"/>
    <mergeCell ref="R288:T288"/>
    <mergeCell ref="U288:W288"/>
    <mergeCell ref="X288:AD288"/>
    <mergeCell ref="AA289:AA299"/>
    <mergeCell ref="AB289:AB299"/>
    <mergeCell ref="AC289:AC299"/>
    <mergeCell ref="AD289:AD299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K300:K301"/>
    <mergeCell ref="L300:L301"/>
    <mergeCell ref="M300:M301"/>
    <mergeCell ref="N300:N301"/>
    <mergeCell ref="O300:O301"/>
    <mergeCell ref="P300:P301"/>
    <mergeCell ref="Q300:Q301"/>
    <mergeCell ref="R300:R301"/>
    <mergeCell ref="S300:S301"/>
    <mergeCell ref="C327:E327"/>
    <mergeCell ref="F327:H327"/>
    <mergeCell ref="I327:K327"/>
    <mergeCell ref="L327:N327"/>
    <mergeCell ref="O327:Q327"/>
    <mergeCell ref="R327:T327"/>
    <mergeCell ref="U327:W327"/>
    <mergeCell ref="X327:AD327"/>
    <mergeCell ref="AA328:AA338"/>
    <mergeCell ref="AB328:AB338"/>
    <mergeCell ref="AC328:AC338"/>
    <mergeCell ref="AD328:AD338"/>
    <mergeCell ref="C339:E339"/>
    <mergeCell ref="F339:H339"/>
    <mergeCell ref="I339:K339"/>
    <mergeCell ref="L339:N339"/>
    <mergeCell ref="O339:Q339"/>
    <mergeCell ref="R339:T339"/>
    <mergeCell ref="U339:W339"/>
    <mergeCell ref="X339:AD339"/>
    <mergeCell ref="AA340:AA350"/>
    <mergeCell ref="AB340:AB350"/>
    <mergeCell ref="AC340:AC350"/>
    <mergeCell ref="AD340:AD350"/>
    <mergeCell ref="B351:B352"/>
    <mergeCell ref="C351:C352"/>
    <mergeCell ref="D351:D352"/>
    <mergeCell ref="E351:E352"/>
    <mergeCell ref="F351:F352"/>
    <mergeCell ref="G351:G352"/>
    <mergeCell ref="H351:H352"/>
    <mergeCell ref="I351:I352"/>
    <mergeCell ref="J351:J352"/>
    <mergeCell ref="C353:E353"/>
    <mergeCell ref="F353:H353"/>
    <mergeCell ref="I353:K353"/>
    <mergeCell ref="L353:N353"/>
    <mergeCell ref="O353:Q353"/>
    <mergeCell ref="R353:T353"/>
    <mergeCell ref="U353:W353"/>
    <mergeCell ref="K351:K352"/>
    <mergeCell ref="L351:L352"/>
    <mergeCell ref="M351:M352"/>
    <mergeCell ref="N351:N352"/>
    <mergeCell ref="O351:O352"/>
    <mergeCell ref="P351:P352"/>
    <mergeCell ref="Q351:Q352"/>
    <mergeCell ref="R351:R352"/>
    <mergeCell ref="S351:S352"/>
    <mergeCell ref="C390:E390"/>
    <mergeCell ref="F390:H390"/>
    <mergeCell ref="I390:K390"/>
    <mergeCell ref="L390:N390"/>
    <mergeCell ref="O390:Q390"/>
    <mergeCell ref="R390:T390"/>
    <mergeCell ref="U390:W390"/>
    <mergeCell ref="X390:AD390"/>
    <mergeCell ref="U366:W366"/>
    <mergeCell ref="X366:AD366"/>
    <mergeCell ref="AA367:AA377"/>
    <mergeCell ref="AB367:AB377"/>
    <mergeCell ref="AC367:AC377"/>
    <mergeCell ref="AD367:AD377"/>
    <mergeCell ref="C378:E378"/>
    <mergeCell ref="F378:H378"/>
    <mergeCell ref="I378:K378"/>
    <mergeCell ref="L378:N378"/>
    <mergeCell ref="O378:Q378"/>
    <mergeCell ref="R378:T378"/>
    <mergeCell ref="U378:W378"/>
    <mergeCell ref="X378:AD378"/>
    <mergeCell ref="O402:O403"/>
    <mergeCell ref="P402:P403"/>
    <mergeCell ref="Q402:Q403"/>
    <mergeCell ref="R402:R403"/>
    <mergeCell ref="S402:S403"/>
    <mergeCell ref="T402:T403"/>
    <mergeCell ref="U402:U403"/>
    <mergeCell ref="AA379:AA389"/>
    <mergeCell ref="AB379:AB389"/>
    <mergeCell ref="B402:B403"/>
    <mergeCell ref="C402:C403"/>
    <mergeCell ref="D402:D403"/>
    <mergeCell ref="E402:E403"/>
    <mergeCell ref="F402:F403"/>
    <mergeCell ref="G402:G403"/>
    <mergeCell ref="H402:H403"/>
    <mergeCell ref="I402:I403"/>
    <mergeCell ref="J402:J403"/>
    <mergeCell ref="C416:E416"/>
    <mergeCell ref="F416:H416"/>
    <mergeCell ref="I416:K416"/>
    <mergeCell ref="L416:N416"/>
    <mergeCell ref="O416:Q416"/>
    <mergeCell ref="R416:T416"/>
    <mergeCell ref="U416:W416"/>
    <mergeCell ref="X416:AD416"/>
    <mergeCell ref="V402:V403"/>
    <mergeCell ref="W402:W403"/>
    <mergeCell ref="X402:Z402"/>
    <mergeCell ref="AA402:AD402"/>
    <mergeCell ref="C404:E404"/>
    <mergeCell ref="F404:H404"/>
    <mergeCell ref="I404:K404"/>
    <mergeCell ref="L404:N404"/>
    <mergeCell ref="O404:Q404"/>
    <mergeCell ref="R404:T404"/>
    <mergeCell ref="U404:W404"/>
    <mergeCell ref="AA404:AD404"/>
    <mergeCell ref="K402:K403"/>
    <mergeCell ref="L402:L403"/>
    <mergeCell ref="M402:M403"/>
    <mergeCell ref="N402:N403"/>
    <mergeCell ref="C442:E442"/>
    <mergeCell ref="F442:H442"/>
    <mergeCell ref="I442:K442"/>
    <mergeCell ref="L442:N442"/>
    <mergeCell ref="O442:Q442"/>
    <mergeCell ref="R442:T442"/>
    <mergeCell ref="U442:W442"/>
    <mergeCell ref="X442:AD442"/>
    <mergeCell ref="AA417:AA428"/>
    <mergeCell ref="AB417:AB428"/>
    <mergeCell ref="AC417:AC428"/>
    <mergeCell ref="AD417:AD428"/>
    <mergeCell ref="C429:E429"/>
    <mergeCell ref="F429:H429"/>
    <mergeCell ref="I429:K429"/>
    <mergeCell ref="L429:N429"/>
    <mergeCell ref="O429:Q429"/>
    <mergeCell ref="R429:T429"/>
    <mergeCell ref="U429:W429"/>
    <mergeCell ref="X429:AD429"/>
    <mergeCell ref="P454:P455"/>
    <mergeCell ref="Q454:Q455"/>
    <mergeCell ref="R454:R455"/>
    <mergeCell ref="S454:S455"/>
    <mergeCell ref="T454:T455"/>
    <mergeCell ref="U454:U455"/>
    <mergeCell ref="AA430:AA441"/>
    <mergeCell ref="AB430:AB441"/>
    <mergeCell ref="AC430:AC441"/>
    <mergeCell ref="AA443:AA453"/>
    <mergeCell ref="AB443:AB453"/>
    <mergeCell ref="AC443:AC453"/>
    <mergeCell ref="B454:B455"/>
    <mergeCell ref="C454:C455"/>
    <mergeCell ref="D454:D455"/>
    <mergeCell ref="E454:E455"/>
    <mergeCell ref="F454:F455"/>
    <mergeCell ref="G454:G455"/>
    <mergeCell ref="H454:H455"/>
    <mergeCell ref="I454:I455"/>
    <mergeCell ref="J454:J455"/>
    <mergeCell ref="C468:E468"/>
    <mergeCell ref="F468:H468"/>
    <mergeCell ref="I468:K468"/>
    <mergeCell ref="L468:N468"/>
    <mergeCell ref="O468:Q468"/>
    <mergeCell ref="R468:T468"/>
    <mergeCell ref="U468:W468"/>
    <mergeCell ref="X468:AD468"/>
    <mergeCell ref="V454:V455"/>
    <mergeCell ref="W454:W455"/>
    <mergeCell ref="X454:Z454"/>
    <mergeCell ref="AA454:AD454"/>
    <mergeCell ref="C456:E456"/>
    <mergeCell ref="F456:H456"/>
    <mergeCell ref="I456:K456"/>
    <mergeCell ref="L456:N456"/>
    <mergeCell ref="O456:Q456"/>
    <mergeCell ref="R456:T456"/>
    <mergeCell ref="U456:W456"/>
    <mergeCell ref="K454:K455"/>
    <mergeCell ref="L454:L455"/>
    <mergeCell ref="M454:M455"/>
    <mergeCell ref="N454:N455"/>
    <mergeCell ref="O454:O455"/>
    <mergeCell ref="C494:E494"/>
    <mergeCell ref="F494:H494"/>
    <mergeCell ref="I494:K494"/>
    <mergeCell ref="L494:N494"/>
    <mergeCell ref="O494:Q494"/>
    <mergeCell ref="R494:T494"/>
    <mergeCell ref="U494:W494"/>
    <mergeCell ref="X494:AD494"/>
    <mergeCell ref="AA469:AA480"/>
    <mergeCell ref="AB469:AB480"/>
    <mergeCell ref="AC469:AC480"/>
    <mergeCell ref="AD469:AD480"/>
    <mergeCell ref="C481:E481"/>
    <mergeCell ref="F481:H481"/>
    <mergeCell ref="I481:K481"/>
    <mergeCell ref="L481:N481"/>
    <mergeCell ref="O481:Q481"/>
    <mergeCell ref="R481:T481"/>
    <mergeCell ref="U481:W481"/>
    <mergeCell ref="X481:AD481"/>
    <mergeCell ref="X7:AG15"/>
    <mergeCell ref="AA456:AD456"/>
    <mergeCell ref="AA495:AA505"/>
    <mergeCell ref="AB495:AB505"/>
    <mergeCell ref="AC495:AC505"/>
    <mergeCell ref="AD495:AD505"/>
    <mergeCell ref="AD482:AD493"/>
    <mergeCell ref="AA482:AA493"/>
    <mergeCell ref="AB482:AB493"/>
    <mergeCell ref="AC482:AC493"/>
    <mergeCell ref="AA457:AA467"/>
    <mergeCell ref="AB457:AB467"/>
    <mergeCell ref="AC457:AC467"/>
    <mergeCell ref="AD457:AD467"/>
    <mergeCell ref="AB405:AB415"/>
    <mergeCell ref="AC405:AC415"/>
    <mergeCell ref="AD405:AD415"/>
    <mergeCell ref="AA391:AA401"/>
    <mergeCell ref="AB391:AB401"/>
    <mergeCell ref="AC391:AC401"/>
    <mergeCell ref="AD391:AD401"/>
    <mergeCell ref="AC379:AC389"/>
    <mergeCell ref="AD379:AD389"/>
    <mergeCell ref="AD149:AD159"/>
    <mergeCell ref="M506:M507"/>
    <mergeCell ref="N506:N507"/>
    <mergeCell ref="O506:O507"/>
    <mergeCell ref="P506:P507"/>
    <mergeCell ref="Q506:Q507"/>
    <mergeCell ref="R506:R507"/>
    <mergeCell ref="S506:S507"/>
    <mergeCell ref="B506:B507"/>
    <mergeCell ref="C506:C507"/>
    <mergeCell ref="D506:D507"/>
    <mergeCell ref="E506:E507"/>
    <mergeCell ref="F506:F507"/>
    <mergeCell ref="G506:G507"/>
    <mergeCell ref="H506:H507"/>
    <mergeCell ref="I506:I507"/>
    <mergeCell ref="J506:J507"/>
    <mergeCell ref="C520:E520"/>
    <mergeCell ref="F520:H520"/>
    <mergeCell ref="I520:K520"/>
    <mergeCell ref="L520:N520"/>
    <mergeCell ref="O520:Q520"/>
    <mergeCell ref="R520:T520"/>
    <mergeCell ref="U520:W520"/>
    <mergeCell ref="X520:AD520"/>
    <mergeCell ref="T506:T507"/>
    <mergeCell ref="U506:U507"/>
    <mergeCell ref="V506:V507"/>
    <mergeCell ref="W506:W507"/>
    <mergeCell ref="X506:Z506"/>
    <mergeCell ref="AA506:AD506"/>
    <mergeCell ref="C508:E508"/>
    <mergeCell ref="F508:H508"/>
    <mergeCell ref="I508:K508"/>
    <mergeCell ref="L508:N508"/>
    <mergeCell ref="O508:Q508"/>
    <mergeCell ref="R508:T508"/>
    <mergeCell ref="U508:W508"/>
    <mergeCell ref="AA508:AD508"/>
    <mergeCell ref="K506:K507"/>
    <mergeCell ref="L506:L507"/>
    <mergeCell ref="C545:E545"/>
    <mergeCell ref="F545:H545"/>
    <mergeCell ref="I545:K545"/>
    <mergeCell ref="L545:N545"/>
    <mergeCell ref="O545:Q545"/>
    <mergeCell ref="R545:T545"/>
    <mergeCell ref="U545:W545"/>
    <mergeCell ref="X545:AD545"/>
    <mergeCell ref="AA521:AA531"/>
    <mergeCell ref="AB521:AB531"/>
    <mergeCell ref="AC521:AC531"/>
    <mergeCell ref="AD521:AD531"/>
    <mergeCell ref="C532:E532"/>
    <mergeCell ref="F532:H532"/>
    <mergeCell ref="I532:K532"/>
    <mergeCell ref="L532:N532"/>
    <mergeCell ref="O532:Q532"/>
    <mergeCell ref="R532:T532"/>
    <mergeCell ref="U532:W532"/>
    <mergeCell ref="X532:AD532"/>
    <mergeCell ref="X23:AG31"/>
    <mergeCell ref="AA546:AA556"/>
    <mergeCell ref="AB546:AB556"/>
    <mergeCell ref="AC546:AC556"/>
    <mergeCell ref="AD546:AD556"/>
    <mergeCell ref="AA533:AA544"/>
    <mergeCell ref="AB533:AB544"/>
    <mergeCell ref="AC533:AC544"/>
    <mergeCell ref="AD533:AD544"/>
    <mergeCell ref="AA509:AA519"/>
    <mergeCell ref="AB509:AB519"/>
    <mergeCell ref="AC509:AC519"/>
    <mergeCell ref="AD509:AD519"/>
    <mergeCell ref="AD443:AD453"/>
    <mergeCell ref="AD430:AD441"/>
    <mergeCell ref="AA405:AA415"/>
    <mergeCell ref="X146:Z146"/>
    <mergeCell ref="AA146:AD146"/>
    <mergeCell ref="AA148:AD148"/>
    <mergeCell ref="AA149:AA159"/>
    <mergeCell ref="AB149:AB159"/>
    <mergeCell ref="AC149:AC159"/>
    <mergeCell ref="AA303:AA314"/>
    <mergeCell ref="AB303:AB314"/>
  </mergeCells>
  <conditionalFormatting sqref="C149:E159 C17:E17 C95:E95 C97:E100 C102:E102 C104:E104 C107:E110 C112:E112 C116:E117 C119:E120 C123:E128 C131:E133 C135:E135 C137:E137 C139:E139 C141:E141 C143:E143">
    <cfRule type="cellIs" dxfId="912" priority="1081" operator="equal">
      <formula>$BA$5</formula>
    </cfRule>
  </conditionalFormatting>
  <conditionalFormatting sqref="C149:C159">
    <cfRule type="cellIs" dxfId="911" priority="1080" operator="greaterThan">
      <formula>0</formula>
    </cfRule>
  </conditionalFormatting>
  <conditionalFormatting sqref="D149">
    <cfRule type="cellIs" dxfId="910" priority="1079" operator="greaterThan">
      <formula>0</formula>
    </cfRule>
  </conditionalFormatting>
  <conditionalFormatting sqref="D150:D159">
    <cfRule type="cellIs" dxfId="909" priority="1078" operator="greaterThan">
      <formula>0</formula>
    </cfRule>
  </conditionalFormatting>
  <conditionalFormatting sqref="F149:H159">
    <cfRule type="cellIs" dxfId="908" priority="1077" operator="equal">
      <formula>$BA$5</formula>
    </cfRule>
  </conditionalFormatting>
  <conditionalFormatting sqref="F149:F159">
    <cfRule type="cellIs" dxfId="907" priority="1076" operator="greaterThan">
      <formula>0</formula>
    </cfRule>
  </conditionalFormatting>
  <conditionalFormatting sqref="G149">
    <cfRule type="cellIs" dxfId="906" priority="1075" operator="greaterThan">
      <formula>0</formula>
    </cfRule>
  </conditionalFormatting>
  <conditionalFormatting sqref="G150:G159">
    <cfRule type="cellIs" dxfId="905" priority="1074" operator="greaterThan">
      <formula>0</formula>
    </cfRule>
  </conditionalFormatting>
  <conditionalFormatting sqref="I149:K159">
    <cfRule type="cellIs" dxfId="904" priority="1073" operator="equal">
      <formula>$BA$5</formula>
    </cfRule>
  </conditionalFormatting>
  <conditionalFormatting sqref="I149:I159">
    <cfRule type="cellIs" dxfId="903" priority="1072" operator="greaterThan">
      <formula>0</formula>
    </cfRule>
  </conditionalFormatting>
  <conditionalFormatting sqref="J149">
    <cfRule type="cellIs" dxfId="902" priority="1071" operator="greaterThan">
      <formula>0</formula>
    </cfRule>
  </conditionalFormatting>
  <conditionalFormatting sqref="J150:J159">
    <cfRule type="cellIs" dxfId="901" priority="1070" operator="greaterThan">
      <formula>0</formula>
    </cfRule>
  </conditionalFormatting>
  <conditionalFormatting sqref="L149:N159">
    <cfRule type="cellIs" dxfId="900" priority="1069" operator="equal">
      <formula>$BA$5</formula>
    </cfRule>
  </conditionalFormatting>
  <conditionalFormatting sqref="L149:L159">
    <cfRule type="cellIs" dxfId="899" priority="1068" operator="greaterThan">
      <formula>0</formula>
    </cfRule>
  </conditionalFormatting>
  <conditionalFormatting sqref="M149">
    <cfRule type="cellIs" dxfId="898" priority="1067" operator="greaterThan">
      <formula>0</formula>
    </cfRule>
  </conditionalFormatting>
  <conditionalFormatting sqref="M150:M159">
    <cfRule type="cellIs" dxfId="897" priority="1066" operator="greaterThan">
      <formula>0</formula>
    </cfRule>
  </conditionalFormatting>
  <conditionalFormatting sqref="O149:Q159">
    <cfRule type="cellIs" dxfId="896" priority="1065" operator="equal">
      <formula>$BA$5</formula>
    </cfRule>
  </conditionalFormatting>
  <conditionalFormatting sqref="O149:O159">
    <cfRule type="cellIs" dxfId="895" priority="1064" operator="greaterThan">
      <formula>0</formula>
    </cfRule>
  </conditionalFormatting>
  <conditionalFormatting sqref="P149">
    <cfRule type="cellIs" dxfId="894" priority="1063" operator="greaterThan">
      <formula>0</formula>
    </cfRule>
  </conditionalFormatting>
  <conditionalFormatting sqref="P150:P159">
    <cfRule type="cellIs" dxfId="893" priority="1062" operator="greaterThan">
      <formula>0</formula>
    </cfRule>
  </conditionalFormatting>
  <conditionalFormatting sqref="R149:T159">
    <cfRule type="cellIs" dxfId="892" priority="1061" operator="equal">
      <formula>$BA$5</formula>
    </cfRule>
  </conditionalFormatting>
  <conditionalFormatting sqref="R149:R159">
    <cfRule type="cellIs" dxfId="891" priority="1060" operator="greaterThan">
      <formula>0</formula>
    </cfRule>
  </conditionalFormatting>
  <conditionalFormatting sqref="S149">
    <cfRule type="cellIs" dxfId="890" priority="1059" operator="greaterThan">
      <formula>0</formula>
    </cfRule>
  </conditionalFormatting>
  <conditionalFormatting sqref="S150:S159">
    <cfRule type="cellIs" dxfId="889" priority="1058" operator="greaterThan">
      <formula>0</formula>
    </cfRule>
  </conditionalFormatting>
  <conditionalFormatting sqref="U149:W159">
    <cfRule type="cellIs" dxfId="888" priority="1057" operator="equal">
      <formula>$BA$5</formula>
    </cfRule>
  </conditionalFormatting>
  <conditionalFormatting sqref="U149:U159">
    <cfRule type="cellIs" dxfId="887" priority="1056" operator="greaterThan">
      <formula>0</formula>
    </cfRule>
  </conditionalFormatting>
  <conditionalFormatting sqref="V149">
    <cfRule type="cellIs" dxfId="886" priority="1055" operator="greaterThan">
      <formula>0</formula>
    </cfRule>
  </conditionalFormatting>
  <conditionalFormatting sqref="V150:V159">
    <cfRule type="cellIs" dxfId="885" priority="1054" operator="greaterThan">
      <formula>0</formula>
    </cfRule>
  </conditionalFormatting>
  <conditionalFormatting sqref="C161:E171">
    <cfRule type="cellIs" dxfId="884" priority="1053" operator="equal">
      <formula>$BA$5</formula>
    </cfRule>
  </conditionalFormatting>
  <conditionalFormatting sqref="C161:C171">
    <cfRule type="cellIs" dxfId="883" priority="1052" operator="greaterThan">
      <formula>0</formula>
    </cfRule>
  </conditionalFormatting>
  <conditionalFormatting sqref="D161">
    <cfRule type="cellIs" dxfId="882" priority="1051" operator="greaterThan">
      <formula>0</formula>
    </cfRule>
  </conditionalFormatting>
  <conditionalFormatting sqref="D162:D171">
    <cfRule type="cellIs" dxfId="881" priority="1050" operator="greaterThan">
      <formula>0</formula>
    </cfRule>
  </conditionalFormatting>
  <conditionalFormatting sqref="F161:H171">
    <cfRule type="cellIs" dxfId="880" priority="1049" operator="equal">
      <formula>$BA$5</formula>
    </cfRule>
  </conditionalFormatting>
  <conditionalFormatting sqref="F161:F171">
    <cfRule type="cellIs" dxfId="879" priority="1048" operator="greaterThan">
      <formula>0</formula>
    </cfRule>
  </conditionalFormatting>
  <conditionalFormatting sqref="G161">
    <cfRule type="cellIs" dxfId="878" priority="1047" operator="greaterThan">
      <formula>0</formula>
    </cfRule>
  </conditionalFormatting>
  <conditionalFormatting sqref="G162:G171">
    <cfRule type="cellIs" dxfId="877" priority="1046" operator="greaterThan">
      <formula>0</formula>
    </cfRule>
  </conditionalFormatting>
  <conditionalFormatting sqref="I161:K171">
    <cfRule type="cellIs" dxfId="876" priority="1045" operator="equal">
      <formula>$BA$5</formula>
    </cfRule>
  </conditionalFormatting>
  <conditionalFormatting sqref="I161:I171">
    <cfRule type="cellIs" dxfId="875" priority="1044" operator="greaterThan">
      <formula>0</formula>
    </cfRule>
  </conditionalFormatting>
  <conditionalFormatting sqref="J161">
    <cfRule type="cellIs" dxfId="874" priority="1043" operator="greaterThan">
      <formula>0</formula>
    </cfRule>
  </conditionalFormatting>
  <conditionalFormatting sqref="J162:J171">
    <cfRule type="cellIs" dxfId="873" priority="1042" operator="greaterThan">
      <formula>0</formula>
    </cfRule>
  </conditionalFormatting>
  <conditionalFormatting sqref="L161:N171">
    <cfRule type="cellIs" dxfId="872" priority="1041" operator="equal">
      <formula>$BA$5</formula>
    </cfRule>
  </conditionalFormatting>
  <conditionalFormatting sqref="L161:L171">
    <cfRule type="cellIs" dxfId="871" priority="1040" operator="greaterThan">
      <formula>0</formula>
    </cfRule>
  </conditionalFormatting>
  <conditionalFormatting sqref="M161">
    <cfRule type="cellIs" dxfId="870" priority="1039" operator="greaterThan">
      <formula>0</formula>
    </cfRule>
  </conditionalFormatting>
  <conditionalFormatting sqref="M162:M171">
    <cfRule type="cellIs" dxfId="869" priority="1038" operator="greaterThan">
      <formula>0</formula>
    </cfRule>
  </conditionalFormatting>
  <conditionalFormatting sqref="O161:Q171">
    <cfRule type="cellIs" dxfId="868" priority="1037" operator="equal">
      <formula>$BA$5</formula>
    </cfRule>
  </conditionalFormatting>
  <conditionalFormatting sqref="O161:O171">
    <cfRule type="cellIs" dxfId="867" priority="1036" operator="greaterThan">
      <formula>0</formula>
    </cfRule>
  </conditionalFormatting>
  <conditionalFormatting sqref="P161">
    <cfRule type="cellIs" dxfId="866" priority="1035" operator="greaterThan">
      <formula>0</formula>
    </cfRule>
  </conditionalFormatting>
  <conditionalFormatting sqref="P162:P171">
    <cfRule type="cellIs" dxfId="865" priority="1034" operator="greaterThan">
      <formula>0</formula>
    </cfRule>
  </conditionalFormatting>
  <conditionalFormatting sqref="R161:T171">
    <cfRule type="cellIs" dxfId="864" priority="1033" operator="equal">
      <formula>$BA$5</formula>
    </cfRule>
  </conditionalFormatting>
  <conditionalFormatting sqref="R161:R171">
    <cfRule type="cellIs" dxfId="863" priority="1032" operator="greaterThan">
      <formula>0</formula>
    </cfRule>
  </conditionalFormatting>
  <conditionalFormatting sqref="S161">
    <cfRule type="cellIs" dxfId="862" priority="1031" operator="greaterThan">
      <formula>0</formula>
    </cfRule>
  </conditionalFormatting>
  <conditionalFormatting sqref="S162:S171">
    <cfRule type="cellIs" dxfId="861" priority="1030" operator="greaterThan">
      <formula>0</formula>
    </cfRule>
  </conditionalFormatting>
  <conditionalFormatting sqref="U161:W171">
    <cfRule type="cellIs" dxfId="860" priority="1029" operator="equal">
      <formula>$BA$5</formula>
    </cfRule>
  </conditionalFormatting>
  <conditionalFormatting sqref="U161:U171">
    <cfRule type="cellIs" dxfId="859" priority="1028" operator="greaterThan">
      <formula>0</formula>
    </cfRule>
  </conditionalFormatting>
  <conditionalFormatting sqref="V161">
    <cfRule type="cellIs" dxfId="858" priority="1027" operator="greaterThan">
      <formula>0</formula>
    </cfRule>
  </conditionalFormatting>
  <conditionalFormatting sqref="V162:V171">
    <cfRule type="cellIs" dxfId="857" priority="1026" operator="greaterThan">
      <formula>0</formula>
    </cfRule>
  </conditionalFormatting>
  <conditionalFormatting sqref="C173:E184">
    <cfRule type="cellIs" dxfId="856" priority="1025" operator="equal">
      <formula>$BA$5</formula>
    </cfRule>
  </conditionalFormatting>
  <conditionalFormatting sqref="C173:C184">
    <cfRule type="cellIs" dxfId="855" priority="1024" operator="greaterThan">
      <formula>0</formula>
    </cfRule>
  </conditionalFormatting>
  <conditionalFormatting sqref="D173:D174">
    <cfRule type="cellIs" dxfId="854" priority="1023" operator="greaterThan">
      <formula>0</formula>
    </cfRule>
  </conditionalFormatting>
  <conditionalFormatting sqref="D175:D184">
    <cfRule type="cellIs" dxfId="853" priority="1022" operator="greaterThan">
      <formula>0</formula>
    </cfRule>
  </conditionalFormatting>
  <conditionalFormatting sqref="F173:H184">
    <cfRule type="cellIs" dxfId="852" priority="1021" operator="equal">
      <formula>$BA$5</formula>
    </cfRule>
  </conditionalFormatting>
  <conditionalFormatting sqref="F173:F184">
    <cfRule type="cellIs" dxfId="851" priority="1020" operator="greaterThan">
      <formula>0</formula>
    </cfRule>
  </conditionalFormatting>
  <conditionalFormatting sqref="G173:G174">
    <cfRule type="cellIs" dxfId="850" priority="1019" operator="greaterThan">
      <formula>0</formula>
    </cfRule>
  </conditionalFormatting>
  <conditionalFormatting sqref="G175:G184">
    <cfRule type="cellIs" dxfId="849" priority="1018" operator="greaterThan">
      <formula>0</formula>
    </cfRule>
  </conditionalFormatting>
  <conditionalFormatting sqref="I173:K184">
    <cfRule type="cellIs" dxfId="848" priority="1017" operator="equal">
      <formula>$BA$5</formula>
    </cfRule>
  </conditionalFormatting>
  <conditionalFormatting sqref="I173:I184">
    <cfRule type="cellIs" dxfId="847" priority="1016" operator="greaterThan">
      <formula>0</formula>
    </cfRule>
  </conditionalFormatting>
  <conditionalFormatting sqref="J173:J174">
    <cfRule type="cellIs" dxfId="846" priority="1015" operator="greaterThan">
      <formula>0</formula>
    </cfRule>
  </conditionalFormatting>
  <conditionalFormatting sqref="J175:J184">
    <cfRule type="cellIs" dxfId="845" priority="1014" operator="greaterThan">
      <formula>0</formula>
    </cfRule>
  </conditionalFormatting>
  <conditionalFormatting sqref="L173:N184">
    <cfRule type="cellIs" dxfId="844" priority="1013" operator="equal">
      <formula>$BA$5</formula>
    </cfRule>
  </conditionalFormatting>
  <conditionalFormatting sqref="L173:L184">
    <cfRule type="cellIs" dxfId="843" priority="1012" operator="greaterThan">
      <formula>0</formula>
    </cfRule>
  </conditionalFormatting>
  <conditionalFormatting sqref="M173:M174">
    <cfRule type="cellIs" dxfId="842" priority="1011" operator="greaterThan">
      <formula>0</formula>
    </cfRule>
  </conditionalFormatting>
  <conditionalFormatting sqref="M175:M184">
    <cfRule type="cellIs" dxfId="841" priority="1010" operator="greaterThan">
      <formula>0</formula>
    </cfRule>
  </conditionalFormatting>
  <conditionalFormatting sqref="O173:Q184">
    <cfRule type="cellIs" dxfId="840" priority="1009" operator="equal">
      <formula>$BA$5</formula>
    </cfRule>
  </conditionalFormatting>
  <conditionalFormatting sqref="O173:O184">
    <cfRule type="cellIs" dxfId="839" priority="1008" operator="greaterThan">
      <formula>0</formula>
    </cfRule>
  </conditionalFormatting>
  <conditionalFormatting sqref="P173:P174">
    <cfRule type="cellIs" dxfId="838" priority="1007" operator="greaterThan">
      <formula>0</formula>
    </cfRule>
  </conditionalFormatting>
  <conditionalFormatting sqref="P175:P184">
    <cfRule type="cellIs" dxfId="837" priority="1006" operator="greaterThan">
      <formula>0</formula>
    </cfRule>
  </conditionalFormatting>
  <conditionalFormatting sqref="R173:T184">
    <cfRule type="cellIs" dxfId="836" priority="1005" operator="equal">
      <formula>$BA$5</formula>
    </cfRule>
  </conditionalFormatting>
  <conditionalFormatting sqref="R173:R184">
    <cfRule type="cellIs" dxfId="835" priority="1004" operator="greaterThan">
      <formula>0</formula>
    </cfRule>
  </conditionalFormatting>
  <conditionalFormatting sqref="S173:S174">
    <cfRule type="cellIs" dxfId="834" priority="1003" operator="greaterThan">
      <formula>0</formula>
    </cfRule>
  </conditionalFormatting>
  <conditionalFormatting sqref="S175:S184">
    <cfRule type="cellIs" dxfId="833" priority="1002" operator="greaterThan">
      <formula>0</formula>
    </cfRule>
  </conditionalFormatting>
  <conditionalFormatting sqref="U173:W184">
    <cfRule type="cellIs" dxfId="832" priority="1001" operator="equal">
      <formula>$BA$5</formula>
    </cfRule>
  </conditionalFormatting>
  <conditionalFormatting sqref="U173:U184">
    <cfRule type="cellIs" dxfId="831" priority="1000" operator="greaterThan">
      <formula>0</formula>
    </cfRule>
  </conditionalFormatting>
  <conditionalFormatting sqref="V173:V174">
    <cfRule type="cellIs" dxfId="830" priority="999" operator="greaterThan">
      <formula>0</formula>
    </cfRule>
  </conditionalFormatting>
  <conditionalFormatting sqref="V175:V184">
    <cfRule type="cellIs" dxfId="829" priority="998" operator="greaterThan">
      <formula>0</formula>
    </cfRule>
  </conditionalFormatting>
  <conditionalFormatting sqref="C186:E196">
    <cfRule type="cellIs" dxfId="828" priority="997" operator="equal">
      <formula>$BA$5</formula>
    </cfRule>
  </conditionalFormatting>
  <conditionalFormatting sqref="C186:C196">
    <cfRule type="cellIs" dxfId="827" priority="996" operator="greaterThan">
      <formula>0</formula>
    </cfRule>
  </conditionalFormatting>
  <conditionalFormatting sqref="D186">
    <cfRule type="cellIs" dxfId="826" priority="995" operator="greaterThan">
      <formula>0</formula>
    </cfRule>
  </conditionalFormatting>
  <conditionalFormatting sqref="D187:D196">
    <cfRule type="cellIs" dxfId="825" priority="994" operator="greaterThan">
      <formula>0</formula>
    </cfRule>
  </conditionalFormatting>
  <conditionalFormatting sqref="F186:H196">
    <cfRule type="cellIs" dxfId="824" priority="993" operator="equal">
      <formula>$BA$5</formula>
    </cfRule>
  </conditionalFormatting>
  <conditionalFormatting sqref="F186:F196">
    <cfRule type="cellIs" dxfId="823" priority="992" operator="greaterThan">
      <formula>0</formula>
    </cfRule>
  </conditionalFormatting>
  <conditionalFormatting sqref="G186">
    <cfRule type="cellIs" dxfId="822" priority="991" operator="greaterThan">
      <formula>0</formula>
    </cfRule>
  </conditionalFormatting>
  <conditionalFormatting sqref="G187:G196">
    <cfRule type="cellIs" dxfId="821" priority="990" operator="greaterThan">
      <formula>0</formula>
    </cfRule>
  </conditionalFormatting>
  <conditionalFormatting sqref="I186:K196">
    <cfRule type="cellIs" dxfId="820" priority="989" operator="equal">
      <formula>$BA$5</formula>
    </cfRule>
  </conditionalFormatting>
  <conditionalFormatting sqref="I186:I196">
    <cfRule type="cellIs" dxfId="819" priority="988" operator="greaterThan">
      <formula>0</formula>
    </cfRule>
  </conditionalFormatting>
  <conditionalFormatting sqref="J186">
    <cfRule type="cellIs" dxfId="818" priority="987" operator="greaterThan">
      <formula>0</formula>
    </cfRule>
  </conditionalFormatting>
  <conditionalFormatting sqref="J187:J196">
    <cfRule type="cellIs" dxfId="817" priority="986" operator="greaterThan">
      <formula>0</formula>
    </cfRule>
  </conditionalFormatting>
  <conditionalFormatting sqref="L186:N196">
    <cfRule type="cellIs" dxfId="816" priority="985" operator="equal">
      <formula>$BA$5</formula>
    </cfRule>
  </conditionalFormatting>
  <conditionalFormatting sqref="L186:L196">
    <cfRule type="cellIs" dxfId="815" priority="984" operator="greaterThan">
      <formula>0</formula>
    </cfRule>
  </conditionalFormatting>
  <conditionalFormatting sqref="M186">
    <cfRule type="cellIs" dxfId="814" priority="983" operator="greaterThan">
      <formula>0</formula>
    </cfRule>
  </conditionalFormatting>
  <conditionalFormatting sqref="M187:M196">
    <cfRule type="cellIs" dxfId="813" priority="982" operator="greaterThan">
      <formula>0</formula>
    </cfRule>
  </conditionalFormatting>
  <conditionalFormatting sqref="O186:Q196">
    <cfRule type="cellIs" dxfId="812" priority="981" operator="equal">
      <formula>$BA$5</formula>
    </cfRule>
  </conditionalFormatting>
  <conditionalFormatting sqref="O186:O196">
    <cfRule type="cellIs" dxfId="811" priority="980" operator="greaterThan">
      <formula>0</formula>
    </cfRule>
  </conditionalFormatting>
  <conditionalFormatting sqref="P186">
    <cfRule type="cellIs" dxfId="810" priority="979" operator="greaterThan">
      <formula>0</formula>
    </cfRule>
  </conditionalFormatting>
  <conditionalFormatting sqref="P187:P196">
    <cfRule type="cellIs" dxfId="809" priority="978" operator="greaterThan">
      <formula>0</formula>
    </cfRule>
  </conditionalFormatting>
  <conditionalFormatting sqref="R186:T196">
    <cfRule type="cellIs" dxfId="808" priority="977" operator="equal">
      <formula>$BA$5</formula>
    </cfRule>
  </conditionalFormatting>
  <conditionalFormatting sqref="R186:R196">
    <cfRule type="cellIs" dxfId="807" priority="976" operator="greaterThan">
      <formula>0</formula>
    </cfRule>
  </conditionalFormatting>
  <conditionalFormatting sqref="S186">
    <cfRule type="cellIs" dxfId="806" priority="975" operator="greaterThan">
      <formula>0</formula>
    </cfRule>
  </conditionalFormatting>
  <conditionalFormatting sqref="S187:S196">
    <cfRule type="cellIs" dxfId="805" priority="974" operator="greaterThan">
      <formula>0</formula>
    </cfRule>
  </conditionalFormatting>
  <conditionalFormatting sqref="U186:W196">
    <cfRule type="cellIs" dxfId="804" priority="973" operator="equal">
      <formula>$BA$5</formula>
    </cfRule>
  </conditionalFormatting>
  <conditionalFormatting sqref="U186:U196">
    <cfRule type="cellIs" dxfId="803" priority="972" operator="greaterThan">
      <formula>0</formula>
    </cfRule>
  </conditionalFormatting>
  <conditionalFormatting sqref="V186">
    <cfRule type="cellIs" dxfId="802" priority="971" operator="greaterThan">
      <formula>0</formula>
    </cfRule>
  </conditionalFormatting>
  <conditionalFormatting sqref="V187:V196">
    <cfRule type="cellIs" dxfId="801" priority="970" operator="greaterThan">
      <formula>0</formula>
    </cfRule>
  </conditionalFormatting>
  <conditionalFormatting sqref="C200:E211">
    <cfRule type="cellIs" dxfId="800" priority="969" operator="equal">
      <formula>$BA$5</formula>
    </cfRule>
  </conditionalFormatting>
  <conditionalFormatting sqref="C200:C211">
    <cfRule type="cellIs" dxfId="799" priority="968" operator="greaterThan">
      <formula>0</formula>
    </cfRule>
  </conditionalFormatting>
  <conditionalFormatting sqref="D200">
    <cfRule type="cellIs" dxfId="798" priority="967" operator="greaterThan">
      <formula>0</formula>
    </cfRule>
  </conditionalFormatting>
  <conditionalFormatting sqref="D201:D211">
    <cfRule type="cellIs" dxfId="797" priority="966" operator="greaterThan">
      <formula>0</formula>
    </cfRule>
  </conditionalFormatting>
  <conditionalFormatting sqref="F200:H211">
    <cfRule type="cellIs" dxfId="796" priority="965" operator="equal">
      <formula>$BA$5</formula>
    </cfRule>
  </conditionalFormatting>
  <conditionalFormatting sqref="F200:F211">
    <cfRule type="cellIs" dxfId="795" priority="964" operator="greaterThan">
      <formula>0</formula>
    </cfRule>
  </conditionalFormatting>
  <conditionalFormatting sqref="G200">
    <cfRule type="cellIs" dxfId="794" priority="963" operator="greaterThan">
      <formula>0</formula>
    </cfRule>
  </conditionalFormatting>
  <conditionalFormatting sqref="G201:G211">
    <cfRule type="cellIs" dxfId="793" priority="962" operator="greaterThan">
      <formula>0</formula>
    </cfRule>
  </conditionalFormatting>
  <conditionalFormatting sqref="I200:K211">
    <cfRule type="cellIs" dxfId="792" priority="961" operator="equal">
      <formula>$BA$5</formula>
    </cfRule>
  </conditionalFormatting>
  <conditionalFormatting sqref="I200:I211">
    <cfRule type="cellIs" dxfId="791" priority="960" operator="greaterThan">
      <formula>0</formula>
    </cfRule>
  </conditionalFormatting>
  <conditionalFormatting sqref="J200">
    <cfRule type="cellIs" dxfId="790" priority="959" operator="greaterThan">
      <formula>0</formula>
    </cfRule>
  </conditionalFormatting>
  <conditionalFormatting sqref="J201:J211">
    <cfRule type="cellIs" dxfId="789" priority="958" operator="greaterThan">
      <formula>0</formula>
    </cfRule>
  </conditionalFormatting>
  <conditionalFormatting sqref="L200:N211">
    <cfRule type="cellIs" dxfId="788" priority="957" operator="equal">
      <formula>$BA$5</formula>
    </cfRule>
  </conditionalFormatting>
  <conditionalFormatting sqref="L200:L211">
    <cfRule type="cellIs" dxfId="787" priority="956" operator="greaterThan">
      <formula>0</formula>
    </cfRule>
  </conditionalFormatting>
  <conditionalFormatting sqref="M200">
    <cfRule type="cellIs" dxfId="786" priority="955" operator="greaterThan">
      <formula>0</formula>
    </cfRule>
  </conditionalFormatting>
  <conditionalFormatting sqref="M201:M211">
    <cfRule type="cellIs" dxfId="785" priority="954" operator="greaterThan">
      <formula>0</formula>
    </cfRule>
  </conditionalFormatting>
  <conditionalFormatting sqref="O200:Q211">
    <cfRule type="cellIs" dxfId="784" priority="953" operator="equal">
      <formula>$BA$5</formula>
    </cfRule>
  </conditionalFormatting>
  <conditionalFormatting sqref="O200:O211">
    <cfRule type="cellIs" dxfId="783" priority="952" operator="greaterThan">
      <formula>0</formula>
    </cfRule>
  </conditionalFormatting>
  <conditionalFormatting sqref="P200">
    <cfRule type="cellIs" dxfId="782" priority="951" operator="greaterThan">
      <formula>0</formula>
    </cfRule>
  </conditionalFormatting>
  <conditionalFormatting sqref="P201:P211">
    <cfRule type="cellIs" dxfId="781" priority="950" operator="greaterThan">
      <formula>0</formula>
    </cfRule>
  </conditionalFormatting>
  <conditionalFormatting sqref="R200:T211">
    <cfRule type="cellIs" dxfId="780" priority="949" operator="equal">
      <formula>$BA$5</formula>
    </cfRule>
  </conditionalFormatting>
  <conditionalFormatting sqref="R200:R211">
    <cfRule type="cellIs" dxfId="779" priority="948" operator="greaterThan">
      <formula>0</formula>
    </cfRule>
  </conditionalFormatting>
  <conditionalFormatting sqref="S200">
    <cfRule type="cellIs" dxfId="778" priority="947" operator="greaterThan">
      <formula>0</formula>
    </cfRule>
  </conditionalFormatting>
  <conditionalFormatting sqref="S201:S211">
    <cfRule type="cellIs" dxfId="777" priority="946" operator="greaterThan">
      <formula>0</formula>
    </cfRule>
  </conditionalFormatting>
  <conditionalFormatting sqref="U200:W211">
    <cfRule type="cellIs" dxfId="776" priority="945" operator="equal">
      <formula>$BA$5</formula>
    </cfRule>
  </conditionalFormatting>
  <conditionalFormatting sqref="U200:U211">
    <cfRule type="cellIs" dxfId="775" priority="944" operator="greaterThan">
      <formula>0</formula>
    </cfRule>
  </conditionalFormatting>
  <conditionalFormatting sqref="V200">
    <cfRule type="cellIs" dxfId="774" priority="943" operator="greaterThan">
      <formula>0</formula>
    </cfRule>
  </conditionalFormatting>
  <conditionalFormatting sqref="V201:V211">
    <cfRule type="cellIs" dxfId="773" priority="942" operator="greaterThan">
      <formula>0</formula>
    </cfRule>
  </conditionalFormatting>
  <conditionalFormatting sqref="C213:E223">
    <cfRule type="cellIs" dxfId="772" priority="941" operator="equal">
      <formula>$BA$5</formula>
    </cfRule>
  </conditionalFormatting>
  <conditionalFormatting sqref="C213:C223">
    <cfRule type="cellIs" dxfId="771" priority="940" operator="greaterThan">
      <formula>0</formula>
    </cfRule>
  </conditionalFormatting>
  <conditionalFormatting sqref="D213">
    <cfRule type="cellIs" dxfId="770" priority="939" operator="greaterThan">
      <formula>0</formula>
    </cfRule>
  </conditionalFormatting>
  <conditionalFormatting sqref="D214:D223">
    <cfRule type="cellIs" dxfId="769" priority="938" operator="greaterThan">
      <formula>0</formula>
    </cfRule>
  </conditionalFormatting>
  <conditionalFormatting sqref="I213:K223">
    <cfRule type="cellIs" dxfId="768" priority="933" operator="equal">
      <formula>$BA$5</formula>
    </cfRule>
  </conditionalFormatting>
  <conditionalFormatting sqref="I213:I223">
    <cfRule type="cellIs" dxfId="767" priority="932" operator="greaterThan">
      <formula>0</formula>
    </cfRule>
  </conditionalFormatting>
  <conditionalFormatting sqref="J213">
    <cfRule type="cellIs" dxfId="766" priority="931" operator="greaterThan">
      <formula>0</formula>
    </cfRule>
  </conditionalFormatting>
  <conditionalFormatting sqref="J214:J223">
    <cfRule type="cellIs" dxfId="765" priority="930" operator="greaterThan">
      <formula>0</formula>
    </cfRule>
  </conditionalFormatting>
  <conditionalFormatting sqref="L213:N223">
    <cfRule type="cellIs" dxfId="764" priority="929" operator="equal">
      <formula>$BA$5</formula>
    </cfRule>
  </conditionalFormatting>
  <conditionalFormatting sqref="L213:L223">
    <cfRule type="cellIs" dxfId="763" priority="928" operator="greaterThan">
      <formula>0</formula>
    </cfRule>
  </conditionalFormatting>
  <conditionalFormatting sqref="M213">
    <cfRule type="cellIs" dxfId="762" priority="927" operator="greaterThan">
      <formula>0</formula>
    </cfRule>
  </conditionalFormatting>
  <conditionalFormatting sqref="M214:M223">
    <cfRule type="cellIs" dxfId="761" priority="926" operator="greaterThan">
      <formula>0</formula>
    </cfRule>
  </conditionalFormatting>
  <conditionalFormatting sqref="O213:Q223">
    <cfRule type="cellIs" dxfId="760" priority="925" operator="equal">
      <formula>$BA$5</formula>
    </cfRule>
  </conditionalFormatting>
  <conditionalFormatting sqref="O213:O223">
    <cfRule type="cellIs" dxfId="759" priority="924" operator="greaterThan">
      <formula>0</formula>
    </cfRule>
  </conditionalFormatting>
  <conditionalFormatting sqref="P213">
    <cfRule type="cellIs" dxfId="758" priority="923" operator="greaterThan">
      <formula>0</formula>
    </cfRule>
  </conditionalFormatting>
  <conditionalFormatting sqref="P214:P223">
    <cfRule type="cellIs" dxfId="757" priority="922" operator="greaterThan">
      <formula>0</formula>
    </cfRule>
  </conditionalFormatting>
  <conditionalFormatting sqref="R213:T223">
    <cfRule type="cellIs" dxfId="756" priority="921" operator="equal">
      <formula>$BA$5</formula>
    </cfRule>
  </conditionalFormatting>
  <conditionalFormatting sqref="R213:R223">
    <cfRule type="cellIs" dxfId="755" priority="920" operator="greaterThan">
      <formula>0</formula>
    </cfRule>
  </conditionalFormatting>
  <conditionalFormatting sqref="S213">
    <cfRule type="cellIs" dxfId="754" priority="919" operator="greaterThan">
      <formula>0</formula>
    </cfRule>
  </conditionalFormatting>
  <conditionalFormatting sqref="S214:S223">
    <cfRule type="cellIs" dxfId="753" priority="918" operator="greaterThan">
      <formula>0</formula>
    </cfRule>
  </conditionalFormatting>
  <conditionalFormatting sqref="U213:W223">
    <cfRule type="cellIs" dxfId="752" priority="917" operator="equal">
      <formula>$BA$5</formula>
    </cfRule>
  </conditionalFormatting>
  <conditionalFormatting sqref="U213:U223">
    <cfRule type="cellIs" dxfId="751" priority="916" operator="greaterThan">
      <formula>0</formula>
    </cfRule>
  </conditionalFormatting>
  <conditionalFormatting sqref="V213">
    <cfRule type="cellIs" dxfId="750" priority="915" operator="greaterThan">
      <formula>0</formula>
    </cfRule>
  </conditionalFormatting>
  <conditionalFormatting sqref="V214:V223">
    <cfRule type="cellIs" dxfId="749" priority="914" operator="greaterThan">
      <formula>0</formula>
    </cfRule>
  </conditionalFormatting>
  <conditionalFormatting sqref="C225:E236">
    <cfRule type="cellIs" dxfId="748" priority="913" operator="equal">
      <formula>$BA$5</formula>
    </cfRule>
  </conditionalFormatting>
  <conditionalFormatting sqref="C225:C236">
    <cfRule type="cellIs" dxfId="747" priority="912" operator="greaterThan">
      <formula>0</formula>
    </cfRule>
  </conditionalFormatting>
  <conditionalFormatting sqref="D225">
    <cfRule type="cellIs" dxfId="746" priority="911" operator="greaterThan">
      <formula>0</formula>
    </cfRule>
  </conditionalFormatting>
  <conditionalFormatting sqref="D226:D236">
    <cfRule type="cellIs" dxfId="745" priority="910" operator="greaterThan">
      <formula>0</formula>
    </cfRule>
  </conditionalFormatting>
  <conditionalFormatting sqref="F225:H236">
    <cfRule type="cellIs" dxfId="744" priority="909" operator="equal">
      <formula>$BA$5</formula>
    </cfRule>
  </conditionalFormatting>
  <conditionalFormatting sqref="F225:F236">
    <cfRule type="cellIs" dxfId="743" priority="908" operator="greaterThan">
      <formula>0</formula>
    </cfRule>
  </conditionalFormatting>
  <conditionalFormatting sqref="G225">
    <cfRule type="cellIs" dxfId="742" priority="907" operator="greaterThan">
      <formula>0</formula>
    </cfRule>
  </conditionalFormatting>
  <conditionalFormatting sqref="G226:G236">
    <cfRule type="cellIs" dxfId="741" priority="906" operator="greaterThan">
      <formula>0</formula>
    </cfRule>
  </conditionalFormatting>
  <conditionalFormatting sqref="I225:K236">
    <cfRule type="cellIs" dxfId="740" priority="905" operator="equal">
      <formula>$BA$5</formula>
    </cfRule>
  </conditionalFormatting>
  <conditionalFormatting sqref="I225:I236">
    <cfRule type="cellIs" dxfId="739" priority="904" operator="greaterThan">
      <formula>0</formula>
    </cfRule>
  </conditionalFormatting>
  <conditionalFormatting sqref="J225">
    <cfRule type="cellIs" dxfId="738" priority="903" operator="greaterThan">
      <formula>0</formula>
    </cfRule>
  </conditionalFormatting>
  <conditionalFormatting sqref="J226:J236">
    <cfRule type="cellIs" dxfId="737" priority="902" operator="greaterThan">
      <formula>0</formula>
    </cfRule>
  </conditionalFormatting>
  <conditionalFormatting sqref="L225:N236">
    <cfRule type="cellIs" dxfId="736" priority="901" operator="equal">
      <formula>$BA$5</formula>
    </cfRule>
  </conditionalFormatting>
  <conditionalFormatting sqref="L225:L236">
    <cfRule type="cellIs" dxfId="735" priority="900" operator="greaterThan">
      <formula>0</formula>
    </cfRule>
  </conditionalFormatting>
  <conditionalFormatting sqref="M225">
    <cfRule type="cellIs" dxfId="734" priority="899" operator="greaterThan">
      <formula>0</formula>
    </cfRule>
  </conditionalFormatting>
  <conditionalFormatting sqref="M226:M236">
    <cfRule type="cellIs" dxfId="733" priority="898" operator="greaterThan">
      <formula>0</formula>
    </cfRule>
  </conditionalFormatting>
  <conditionalFormatting sqref="O225:Q236">
    <cfRule type="cellIs" dxfId="732" priority="897" operator="equal">
      <formula>$BA$5</formula>
    </cfRule>
  </conditionalFormatting>
  <conditionalFormatting sqref="O225:O236">
    <cfRule type="cellIs" dxfId="731" priority="896" operator="greaterThan">
      <formula>0</formula>
    </cfRule>
  </conditionalFormatting>
  <conditionalFormatting sqref="P225">
    <cfRule type="cellIs" dxfId="730" priority="895" operator="greaterThan">
      <formula>0</formula>
    </cfRule>
  </conditionalFormatting>
  <conditionalFormatting sqref="P226:P236">
    <cfRule type="cellIs" dxfId="729" priority="894" operator="greaterThan">
      <formula>0</formula>
    </cfRule>
  </conditionalFormatting>
  <conditionalFormatting sqref="R225:T236">
    <cfRule type="cellIs" dxfId="728" priority="893" operator="equal">
      <formula>$BA$5</formula>
    </cfRule>
  </conditionalFormatting>
  <conditionalFormatting sqref="R225:R236">
    <cfRule type="cellIs" dxfId="727" priority="892" operator="greaterThan">
      <formula>0</formula>
    </cfRule>
  </conditionalFormatting>
  <conditionalFormatting sqref="S225">
    <cfRule type="cellIs" dxfId="726" priority="891" operator="greaterThan">
      <formula>0</formula>
    </cfRule>
  </conditionalFormatting>
  <conditionalFormatting sqref="S226:S236">
    <cfRule type="cellIs" dxfId="725" priority="890" operator="greaterThan">
      <formula>0</formula>
    </cfRule>
  </conditionalFormatting>
  <conditionalFormatting sqref="U225:W236">
    <cfRule type="cellIs" dxfId="724" priority="889" operator="equal">
      <formula>$BA$5</formula>
    </cfRule>
  </conditionalFormatting>
  <conditionalFormatting sqref="U225:U236">
    <cfRule type="cellIs" dxfId="723" priority="888" operator="greaterThan">
      <formula>0</formula>
    </cfRule>
  </conditionalFormatting>
  <conditionalFormatting sqref="V225">
    <cfRule type="cellIs" dxfId="722" priority="887" operator="greaterThan">
      <formula>0</formula>
    </cfRule>
  </conditionalFormatting>
  <conditionalFormatting sqref="V226:V236">
    <cfRule type="cellIs" dxfId="721" priority="886" operator="greaterThan">
      <formula>0</formula>
    </cfRule>
  </conditionalFormatting>
  <conditionalFormatting sqref="C238:E249">
    <cfRule type="cellIs" dxfId="720" priority="885" operator="equal">
      <formula>$BA$5</formula>
    </cfRule>
  </conditionalFormatting>
  <conditionalFormatting sqref="C238:C249">
    <cfRule type="cellIs" dxfId="719" priority="884" operator="greaterThan">
      <formula>0</formula>
    </cfRule>
  </conditionalFormatting>
  <conditionalFormatting sqref="D238">
    <cfRule type="cellIs" dxfId="718" priority="883" operator="greaterThan">
      <formula>0</formula>
    </cfRule>
  </conditionalFormatting>
  <conditionalFormatting sqref="D239:D249">
    <cfRule type="cellIs" dxfId="717" priority="882" operator="greaterThan">
      <formula>0</formula>
    </cfRule>
  </conditionalFormatting>
  <conditionalFormatting sqref="I238:K249">
    <cfRule type="cellIs" dxfId="716" priority="877" operator="equal">
      <formula>$BA$5</formula>
    </cfRule>
  </conditionalFormatting>
  <conditionalFormatting sqref="I238:I249">
    <cfRule type="cellIs" dxfId="715" priority="876" operator="greaterThan">
      <formula>0</formula>
    </cfRule>
  </conditionalFormatting>
  <conditionalFormatting sqref="J238">
    <cfRule type="cellIs" dxfId="714" priority="875" operator="greaterThan">
      <formula>0</formula>
    </cfRule>
  </conditionalFormatting>
  <conditionalFormatting sqref="J239:J249">
    <cfRule type="cellIs" dxfId="713" priority="874" operator="greaterThan">
      <formula>0</formula>
    </cfRule>
  </conditionalFormatting>
  <conditionalFormatting sqref="L238:N249">
    <cfRule type="cellIs" dxfId="712" priority="873" operator="equal">
      <formula>$BA$5</formula>
    </cfRule>
  </conditionalFormatting>
  <conditionalFormatting sqref="L238:L249">
    <cfRule type="cellIs" dxfId="711" priority="872" operator="greaterThan">
      <formula>0</formula>
    </cfRule>
  </conditionalFormatting>
  <conditionalFormatting sqref="M238">
    <cfRule type="cellIs" dxfId="710" priority="871" operator="greaterThan">
      <formula>0</formula>
    </cfRule>
  </conditionalFormatting>
  <conditionalFormatting sqref="M239:M249">
    <cfRule type="cellIs" dxfId="709" priority="870" operator="greaterThan">
      <formula>0</formula>
    </cfRule>
  </conditionalFormatting>
  <conditionalFormatting sqref="O238:Q249">
    <cfRule type="cellIs" dxfId="708" priority="869" operator="equal">
      <formula>$BA$5</formula>
    </cfRule>
  </conditionalFormatting>
  <conditionalFormatting sqref="O238:O249">
    <cfRule type="cellIs" dxfId="707" priority="868" operator="greaterThan">
      <formula>0</formula>
    </cfRule>
  </conditionalFormatting>
  <conditionalFormatting sqref="P238">
    <cfRule type="cellIs" dxfId="706" priority="867" operator="greaterThan">
      <formula>0</formula>
    </cfRule>
  </conditionalFormatting>
  <conditionalFormatting sqref="P239:P249">
    <cfRule type="cellIs" dxfId="705" priority="866" operator="greaterThan">
      <formula>0</formula>
    </cfRule>
  </conditionalFormatting>
  <conditionalFormatting sqref="R238:T249">
    <cfRule type="cellIs" dxfId="704" priority="865" operator="equal">
      <formula>$BA$5</formula>
    </cfRule>
  </conditionalFormatting>
  <conditionalFormatting sqref="R238:R249">
    <cfRule type="cellIs" dxfId="703" priority="864" operator="greaterThan">
      <formula>0</formula>
    </cfRule>
  </conditionalFormatting>
  <conditionalFormatting sqref="S238">
    <cfRule type="cellIs" dxfId="702" priority="863" operator="greaterThan">
      <formula>0</formula>
    </cfRule>
  </conditionalFormatting>
  <conditionalFormatting sqref="S239:S249">
    <cfRule type="cellIs" dxfId="701" priority="862" operator="greaterThan">
      <formula>0</formula>
    </cfRule>
  </conditionalFormatting>
  <conditionalFormatting sqref="U238:W249">
    <cfRule type="cellIs" dxfId="700" priority="861" operator="equal">
      <formula>$BA$5</formula>
    </cfRule>
  </conditionalFormatting>
  <conditionalFormatting sqref="U238:U249">
    <cfRule type="cellIs" dxfId="699" priority="860" operator="greaterThan">
      <formula>0</formula>
    </cfRule>
  </conditionalFormatting>
  <conditionalFormatting sqref="V238">
    <cfRule type="cellIs" dxfId="698" priority="859" operator="greaterThan">
      <formula>0</formula>
    </cfRule>
  </conditionalFormatting>
  <conditionalFormatting sqref="V239:V249">
    <cfRule type="cellIs" dxfId="697" priority="858" operator="greaterThan">
      <formula>0</formula>
    </cfRule>
  </conditionalFormatting>
  <conditionalFormatting sqref="C253:E263">
    <cfRule type="cellIs" dxfId="696" priority="857" operator="equal">
      <formula>$BA$5</formula>
    </cfRule>
  </conditionalFormatting>
  <conditionalFormatting sqref="C253:C263">
    <cfRule type="cellIs" dxfId="695" priority="856" operator="greaterThan">
      <formula>0</formula>
    </cfRule>
  </conditionalFormatting>
  <conditionalFormatting sqref="D253">
    <cfRule type="cellIs" dxfId="694" priority="855" operator="greaterThan">
      <formula>0</formula>
    </cfRule>
  </conditionalFormatting>
  <conditionalFormatting sqref="D254:D263">
    <cfRule type="cellIs" dxfId="693" priority="854" operator="greaterThan">
      <formula>0</formula>
    </cfRule>
  </conditionalFormatting>
  <conditionalFormatting sqref="F253:H263">
    <cfRule type="cellIs" dxfId="692" priority="853" operator="equal">
      <formula>$BA$5</formula>
    </cfRule>
  </conditionalFormatting>
  <conditionalFormatting sqref="F253:F263">
    <cfRule type="cellIs" dxfId="691" priority="852" operator="greaterThan">
      <formula>0</formula>
    </cfRule>
  </conditionalFormatting>
  <conditionalFormatting sqref="G253">
    <cfRule type="cellIs" dxfId="690" priority="851" operator="greaterThan">
      <formula>0</formula>
    </cfRule>
  </conditionalFormatting>
  <conditionalFormatting sqref="G254:G263">
    <cfRule type="cellIs" dxfId="689" priority="850" operator="greaterThan">
      <formula>0</formula>
    </cfRule>
  </conditionalFormatting>
  <conditionalFormatting sqref="I253:K263">
    <cfRule type="cellIs" dxfId="688" priority="849" operator="equal">
      <formula>$BA$5</formula>
    </cfRule>
  </conditionalFormatting>
  <conditionalFormatting sqref="I253:I263">
    <cfRule type="cellIs" dxfId="687" priority="848" operator="greaterThan">
      <formula>0</formula>
    </cfRule>
  </conditionalFormatting>
  <conditionalFormatting sqref="J253">
    <cfRule type="cellIs" dxfId="686" priority="847" operator="greaterThan">
      <formula>0</formula>
    </cfRule>
  </conditionalFormatting>
  <conditionalFormatting sqref="J254:J263">
    <cfRule type="cellIs" dxfId="685" priority="846" operator="greaterThan">
      <formula>0</formula>
    </cfRule>
  </conditionalFormatting>
  <conditionalFormatting sqref="L253:N263">
    <cfRule type="cellIs" dxfId="684" priority="845" operator="equal">
      <formula>$BA$5</formula>
    </cfRule>
  </conditionalFormatting>
  <conditionalFormatting sqref="L253:L263">
    <cfRule type="cellIs" dxfId="683" priority="844" operator="greaterThan">
      <formula>0</formula>
    </cfRule>
  </conditionalFormatting>
  <conditionalFormatting sqref="M253">
    <cfRule type="cellIs" dxfId="682" priority="843" operator="greaterThan">
      <formula>0</formula>
    </cfRule>
  </conditionalFormatting>
  <conditionalFormatting sqref="M254:M263">
    <cfRule type="cellIs" dxfId="681" priority="842" operator="greaterThan">
      <formula>0</formula>
    </cfRule>
  </conditionalFormatting>
  <conditionalFormatting sqref="O253:Q263">
    <cfRule type="cellIs" dxfId="680" priority="841" operator="equal">
      <formula>$BA$5</formula>
    </cfRule>
  </conditionalFormatting>
  <conditionalFormatting sqref="O253:O263">
    <cfRule type="cellIs" dxfId="679" priority="840" operator="greaterThan">
      <formula>0</formula>
    </cfRule>
  </conditionalFormatting>
  <conditionalFormatting sqref="P253">
    <cfRule type="cellIs" dxfId="678" priority="839" operator="greaterThan">
      <formula>0</formula>
    </cfRule>
  </conditionalFormatting>
  <conditionalFormatting sqref="P254:P263">
    <cfRule type="cellIs" dxfId="677" priority="838" operator="greaterThan">
      <formula>0</formula>
    </cfRule>
  </conditionalFormatting>
  <conditionalFormatting sqref="R253:T263">
    <cfRule type="cellIs" dxfId="676" priority="837" operator="equal">
      <formula>$BA$5</formula>
    </cfRule>
  </conditionalFormatting>
  <conditionalFormatting sqref="R253:R263">
    <cfRule type="cellIs" dxfId="675" priority="836" operator="greaterThan">
      <formula>0</formula>
    </cfRule>
  </conditionalFormatting>
  <conditionalFormatting sqref="S253">
    <cfRule type="cellIs" dxfId="674" priority="835" operator="greaterThan">
      <formula>0</formula>
    </cfRule>
  </conditionalFormatting>
  <conditionalFormatting sqref="S254:S263">
    <cfRule type="cellIs" dxfId="673" priority="834" operator="greaterThan">
      <formula>0</formula>
    </cfRule>
  </conditionalFormatting>
  <conditionalFormatting sqref="U253:W263">
    <cfRule type="cellIs" dxfId="672" priority="833" operator="equal">
      <formula>$BA$5</formula>
    </cfRule>
  </conditionalFormatting>
  <conditionalFormatting sqref="U253:U263">
    <cfRule type="cellIs" dxfId="671" priority="832" operator="greaterThan">
      <formula>0</formula>
    </cfRule>
  </conditionalFormatting>
  <conditionalFormatting sqref="V253">
    <cfRule type="cellIs" dxfId="670" priority="831" operator="greaterThan">
      <formula>0</formula>
    </cfRule>
  </conditionalFormatting>
  <conditionalFormatting sqref="V254:V263">
    <cfRule type="cellIs" dxfId="669" priority="830" operator="greaterThan">
      <formula>0</formula>
    </cfRule>
  </conditionalFormatting>
  <conditionalFormatting sqref="C265:E275">
    <cfRule type="cellIs" dxfId="668" priority="829" operator="equal">
      <formula>$BA$5</formula>
    </cfRule>
  </conditionalFormatting>
  <conditionalFormatting sqref="C265:C275">
    <cfRule type="cellIs" dxfId="667" priority="828" operator="greaterThan">
      <formula>0</formula>
    </cfRule>
  </conditionalFormatting>
  <conditionalFormatting sqref="D265">
    <cfRule type="cellIs" dxfId="666" priority="827" operator="greaterThan">
      <formula>0</formula>
    </cfRule>
  </conditionalFormatting>
  <conditionalFormatting sqref="D266:D275">
    <cfRule type="cellIs" dxfId="665" priority="826" operator="greaterThan">
      <formula>0</formula>
    </cfRule>
  </conditionalFormatting>
  <conditionalFormatting sqref="F265:H275">
    <cfRule type="cellIs" dxfId="664" priority="825" operator="equal">
      <formula>$BA$5</formula>
    </cfRule>
  </conditionalFormatting>
  <conditionalFormatting sqref="F265:F275">
    <cfRule type="cellIs" dxfId="663" priority="824" operator="greaterThan">
      <formula>0</formula>
    </cfRule>
  </conditionalFormatting>
  <conditionalFormatting sqref="G265">
    <cfRule type="cellIs" dxfId="662" priority="823" operator="greaterThan">
      <formula>0</formula>
    </cfRule>
  </conditionalFormatting>
  <conditionalFormatting sqref="G266:G275">
    <cfRule type="cellIs" dxfId="661" priority="822" operator="greaterThan">
      <formula>0</formula>
    </cfRule>
  </conditionalFormatting>
  <conditionalFormatting sqref="I265:K275">
    <cfRule type="cellIs" dxfId="660" priority="821" operator="equal">
      <formula>$BA$5</formula>
    </cfRule>
  </conditionalFormatting>
  <conditionalFormatting sqref="I265:I275">
    <cfRule type="cellIs" dxfId="659" priority="820" operator="greaterThan">
      <formula>0</formula>
    </cfRule>
  </conditionalFormatting>
  <conditionalFormatting sqref="J265">
    <cfRule type="cellIs" dxfId="658" priority="819" operator="greaterThan">
      <formula>0</formula>
    </cfRule>
  </conditionalFormatting>
  <conditionalFormatting sqref="J266:J275">
    <cfRule type="cellIs" dxfId="657" priority="818" operator="greaterThan">
      <formula>0</formula>
    </cfRule>
  </conditionalFormatting>
  <conditionalFormatting sqref="L265:N275">
    <cfRule type="cellIs" dxfId="656" priority="817" operator="equal">
      <formula>$BA$5</formula>
    </cfRule>
  </conditionalFormatting>
  <conditionalFormatting sqref="L265:L275">
    <cfRule type="cellIs" dxfId="655" priority="816" operator="greaterThan">
      <formula>0</formula>
    </cfRule>
  </conditionalFormatting>
  <conditionalFormatting sqref="M265">
    <cfRule type="cellIs" dxfId="654" priority="815" operator="greaterThan">
      <formula>0</formula>
    </cfRule>
  </conditionalFormatting>
  <conditionalFormatting sqref="M266:M275">
    <cfRule type="cellIs" dxfId="653" priority="814" operator="greaterThan">
      <formula>0</formula>
    </cfRule>
  </conditionalFormatting>
  <conditionalFormatting sqref="O265:Q275">
    <cfRule type="cellIs" dxfId="652" priority="813" operator="equal">
      <formula>$BA$5</formula>
    </cfRule>
  </conditionalFormatting>
  <conditionalFormatting sqref="O265:O275">
    <cfRule type="cellIs" dxfId="651" priority="812" operator="greaterThan">
      <formula>0</formula>
    </cfRule>
  </conditionalFormatting>
  <conditionalFormatting sqref="P265">
    <cfRule type="cellIs" dxfId="650" priority="811" operator="greaterThan">
      <formula>0</formula>
    </cfRule>
  </conditionalFormatting>
  <conditionalFormatting sqref="P266:P275">
    <cfRule type="cellIs" dxfId="649" priority="810" operator="greaterThan">
      <formula>0</formula>
    </cfRule>
  </conditionalFormatting>
  <conditionalFormatting sqref="R265:T275">
    <cfRule type="cellIs" dxfId="648" priority="809" operator="equal">
      <formula>$BA$5</formula>
    </cfRule>
  </conditionalFormatting>
  <conditionalFormatting sqref="R265:R275">
    <cfRule type="cellIs" dxfId="647" priority="808" operator="greaterThan">
      <formula>0</formula>
    </cfRule>
  </conditionalFormatting>
  <conditionalFormatting sqref="S265">
    <cfRule type="cellIs" dxfId="646" priority="807" operator="greaterThan">
      <formula>0</formula>
    </cfRule>
  </conditionalFormatting>
  <conditionalFormatting sqref="S266:S275">
    <cfRule type="cellIs" dxfId="645" priority="806" operator="greaterThan">
      <formula>0</formula>
    </cfRule>
  </conditionalFormatting>
  <conditionalFormatting sqref="U265:W275">
    <cfRule type="cellIs" dxfId="644" priority="805" operator="equal">
      <formula>$BA$5</formula>
    </cfRule>
  </conditionalFormatting>
  <conditionalFormatting sqref="U265:U275">
    <cfRule type="cellIs" dxfId="643" priority="804" operator="greaterThan">
      <formula>0</formula>
    </cfRule>
  </conditionalFormatting>
  <conditionalFormatting sqref="V265">
    <cfRule type="cellIs" dxfId="642" priority="803" operator="greaterThan">
      <formula>0</formula>
    </cfRule>
  </conditionalFormatting>
  <conditionalFormatting sqref="V266:V275">
    <cfRule type="cellIs" dxfId="641" priority="802" operator="greaterThan">
      <formula>0</formula>
    </cfRule>
  </conditionalFormatting>
  <conditionalFormatting sqref="C277:E287">
    <cfRule type="cellIs" dxfId="640" priority="801" operator="equal">
      <formula>$BA$5</formula>
    </cfRule>
  </conditionalFormatting>
  <conditionalFormatting sqref="C277:C287">
    <cfRule type="cellIs" dxfId="639" priority="800" operator="greaterThan">
      <formula>0</formula>
    </cfRule>
  </conditionalFormatting>
  <conditionalFormatting sqref="D277">
    <cfRule type="cellIs" dxfId="638" priority="799" operator="greaterThan">
      <formula>0</formula>
    </cfRule>
  </conditionalFormatting>
  <conditionalFormatting sqref="D278:D287">
    <cfRule type="cellIs" dxfId="637" priority="798" operator="greaterThan">
      <formula>0</formula>
    </cfRule>
  </conditionalFormatting>
  <conditionalFormatting sqref="F277:H287">
    <cfRule type="cellIs" dxfId="636" priority="797" operator="equal">
      <formula>$BA$5</formula>
    </cfRule>
  </conditionalFormatting>
  <conditionalFormatting sqref="F277:F287">
    <cfRule type="cellIs" dxfId="635" priority="796" operator="greaterThan">
      <formula>0</formula>
    </cfRule>
  </conditionalFormatting>
  <conditionalFormatting sqref="G277">
    <cfRule type="cellIs" dxfId="634" priority="795" operator="greaterThan">
      <formula>0</formula>
    </cfRule>
  </conditionalFormatting>
  <conditionalFormatting sqref="G278:G287">
    <cfRule type="cellIs" dxfId="633" priority="794" operator="greaterThan">
      <formula>0</formula>
    </cfRule>
  </conditionalFormatting>
  <conditionalFormatting sqref="I277:K287">
    <cfRule type="cellIs" dxfId="632" priority="793" operator="equal">
      <formula>$BA$5</formula>
    </cfRule>
  </conditionalFormatting>
  <conditionalFormatting sqref="I277:I287">
    <cfRule type="cellIs" dxfId="631" priority="792" operator="greaterThan">
      <formula>0</formula>
    </cfRule>
  </conditionalFormatting>
  <conditionalFormatting sqref="J277">
    <cfRule type="cellIs" dxfId="630" priority="791" operator="greaterThan">
      <formula>0</formula>
    </cfRule>
  </conditionalFormatting>
  <conditionalFormatting sqref="J278:J287">
    <cfRule type="cellIs" dxfId="629" priority="790" operator="greaterThan">
      <formula>0</formula>
    </cfRule>
  </conditionalFormatting>
  <conditionalFormatting sqref="L277:N287">
    <cfRule type="cellIs" dxfId="628" priority="789" operator="equal">
      <formula>$BA$5</formula>
    </cfRule>
  </conditionalFormatting>
  <conditionalFormatting sqref="L277:L287">
    <cfRule type="cellIs" dxfId="627" priority="788" operator="greaterThan">
      <formula>0</formula>
    </cfRule>
  </conditionalFormatting>
  <conditionalFormatting sqref="M277">
    <cfRule type="cellIs" dxfId="626" priority="787" operator="greaterThan">
      <formula>0</formula>
    </cfRule>
  </conditionalFormatting>
  <conditionalFormatting sqref="M278:M287">
    <cfRule type="cellIs" dxfId="625" priority="786" operator="greaterThan">
      <formula>0</formula>
    </cfRule>
  </conditionalFormatting>
  <conditionalFormatting sqref="O277:Q287">
    <cfRule type="cellIs" dxfId="624" priority="785" operator="equal">
      <formula>$BA$5</formula>
    </cfRule>
  </conditionalFormatting>
  <conditionalFormatting sqref="O277:O287">
    <cfRule type="cellIs" dxfId="623" priority="784" operator="greaterThan">
      <formula>0</formula>
    </cfRule>
  </conditionalFormatting>
  <conditionalFormatting sqref="P277">
    <cfRule type="cellIs" dxfId="622" priority="783" operator="greaterThan">
      <formula>0</formula>
    </cfRule>
  </conditionalFormatting>
  <conditionalFormatting sqref="P278:P287">
    <cfRule type="cellIs" dxfId="621" priority="782" operator="greaterThan">
      <formula>0</formula>
    </cfRule>
  </conditionalFormatting>
  <conditionalFormatting sqref="R277:T287">
    <cfRule type="cellIs" dxfId="620" priority="781" operator="equal">
      <formula>$BA$5</formula>
    </cfRule>
  </conditionalFormatting>
  <conditionalFormatting sqref="R277:R287">
    <cfRule type="cellIs" dxfId="619" priority="780" operator="greaterThan">
      <formula>0</formula>
    </cfRule>
  </conditionalFormatting>
  <conditionalFormatting sqref="S277">
    <cfRule type="cellIs" dxfId="618" priority="779" operator="greaterThan">
      <formula>0</formula>
    </cfRule>
  </conditionalFormatting>
  <conditionalFormatting sqref="S278:S287">
    <cfRule type="cellIs" dxfId="617" priority="778" operator="greaterThan">
      <formula>0</formula>
    </cfRule>
  </conditionalFormatting>
  <conditionalFormatting sqref="U277:W287">
    <cfRule type="cellIs" dxfId="616" priority="777" operator="equal">
      <formula>$BA$5</formula>
    </cfRule>
  </conditionalFormatting>
  <conditionalFormatting sqref="U277:U287">
    <cfRule type="cellIs" dxfId="615" priority="776" operator="greaterThan">
      <formula>0</formula>
    </cfRule>
  </conditionalFormatting>
  <conditionalFormatting sqref="V277">
    <cfRule type="cellIs" dxfId="614" priority="775" operator="greaterThan">
      <formula>0</formula>
    </cfRule>
  </conditionalFormatting>
  <conditionalFormatting sqref="V278:V287">
    <cfRule type="cellIs" dxfId="613" priority="774" operator="greaterThan">
      <formula>0</formula>
    </cfRule>
  </conditionalFormatting>
  <conditionalFormatting sqref="C289:E299">
    <cfRule type="cellIs" dxfId="612" priority="773" operator="equal">
      <formula>$BA$5</formula>
    </cfRule>
  </conditionalFormatting>
  <conditionalFormatting sqref="C289:C299">
    <cfRule type="cellIs" dxfId="611" priority="772" operator="greaterThan">
      <formula>0</formula>
    </cfRule>
  </conditionalFormatting>
  <conditionalFormatting sqref="D289">
    <cfRule type="cellIs" dxfId="610" priority="771" operator="greaterThan">
      <formula>0</formula>
    </cfRule>
  </conditionalFormatting>
  <conditionalFormatting sqref="D290:D299">
    <cfRule type="cellIs" dxfId="609" priority="770" operator="greaterThan">
      <formula>0</formula>
    </cfRule>
  </conditionalFormatting>
  <conditionalFormatting sqref="F289:H299">
    <cfRule type="cellIs" dxfId="608" priority="769" operator="equal">
      <formula>$BA$5</formula>
    </cfRule>
  </conditionalFormatting>
  <conditionalFormatting sqref="F289:F299">
    <cfRule type="cellIs" dxfId="607" priority="768" operator="greaterThan">
      <formula>0</formula>
    </cfRule>
  </conditionalFormatting>
  <conditionalFormatting sqref="G289">
    <cfRule type="cellIs" dxfId="606" priority="767" operator="greaterThan">
      <formula>0</formula>
    </cfRule>
  </conditionalFormatting>
  <conditionalFormatting sqref="G290:G299">
    <cfRule type="cellIs" dxfId="605" priority="766" operator="greaterThan">
      <formula>0</formula>
    </cfRule>
  </conditionalFormatting>
  <conditionalFormatting sqref="I289:K299">
    <cfRule type="cellIs" dxfId="604" priority="765" operator="equal">
      <formula>$BA$5</formula>
    </cfRule>
  </conditionalFormatting>
  <conditionalFormatting sqref="I289:I299">
    <cfRule type="cellIs" dxfId="603" priority="764" operator="greaterThan">
      <formula>0</formula>
    </cfRule>
  </conditionalFormatting>
  <conditionalFormatting sqref="J289">
    <cfRule type="cellIs" dxfId="602" priority="763" operator="greaterThan">
      <formula>0</formula>
    </cfRule>
  </conditionalFormatting>
  <conditionalFormatting sqref="J290:J299">
    <cfRule type="cellIs" dxfId="601" priority="762" operator="greaterThan">
      <formula>0</formula>
    </cfRule>
  </conditionalFormatting>
  <conditionalFormatting sqref="L289:N299">
    <cfRule type="cellIs" dxfId="600" priority="761" operator="equal">
      <formula>$BA$5</formula>
    </cfRule>
  </conditionalFormatting>
  <conditionalFormatting sqref="L289:L299">
    <cfRule type="cellIs" dxfId="599" priority="760" operator="greaterThan">
      <formula>0</formula>
    </cfRule>
  </conditionalFormatting>
  <conditionalFormatting sqref="M289">
    <cfRule type="cellIs" dxfId="598" priority="759" operator="greaterThan">
      <formula>0</formula>
    </cfRule>
  </conditionalFormatting>
  <conditionalFormatting sqref="M290:M299">
    <cfRule type="cellIs" dxfId="597" priority="758" operator="greaterThan">
      <formula>0</formula>
    </cfRule>
  </conditionalFormatting>
  <conditionalFormatting sqref="O289:Q299">
    <cfRule type="cellIs" dxfId="596" priority="757" operator="equal">
      <formula>$BA$5</formula>
    </cfRule>
  </conditionalFormatting>
  <conditionalFormatting sqref="O289:O299">
    <cfRule type="cellIs" dxfId="595" priority="756" operator="greaterThan">
      <formula>0</formula>
    </cfRule>
  </conditionalFormatting>
  <conditionalFormatting sqref="P289">
    <cfRule type="cellIs" dxfId="594" priority="755" operator="greaterThan">
      <formula>0</formula>
    </cfRule>
  </conditionalFormatting>
  <conditionalFormatting sqref="P290:P299">
    <cfRule type="cellIs" dxfId="593" priority="754" operator="greaterThan">
      <formula>0</formula>
    </cfRule>
  </conditionalFormatting>
  <conditionalFormatting sqref="R289:T299">
    <cfRule type="cellIs" dxfId="592" priority="753" operator="equal">
      <formula>$BA$5</formula>
    </cfRule>
  </conditionalFormatting>
  <conditionalFormatting sqref="R289:R299">
    <cfRule type="cellIs" dxfId="591" priority="752" operator="greaterThan">
      <formula>0</formula>
    </cfRule>
  </conditionalFormatting>
  <conditionalFormatting sqref="S289">
    <cfRule type="cellIs" dxfId="590" priority="751" operator="greaterThan">
      <formula>0</formula>
    </cfRule>
  </conditionalFormatting>
  <conditionalFormatting sqref="S290:S299">
    <cfRule type="cellIs" dxfId="589" priority="750" operator="greaterThan">
      <formula>0</formula>
    </cfRule>
  </conditionalFormatting>
  <conditionalFormatting sqref="U289:W299">
    <cfRule type="cellIs" dxfId="588" priority="749" operator="equal">
      <formula>$BA$5</formula>
    </cfRule>
  </conditionalFormatting>
  <conditionalFormatting sqref="U289:U299">
    <cfRule type="cellIs" dxfId="587" priority="748" operator="greaterThan">
      <formula>0</formula>
    </cfRule>
  </conditionalFormatting>
  <conditionalFormatting sqref="V289">
    <cfRule type="cellIs" dxfId="586" priority="747" operator="greaterThan">
      <formula>0</formula>
    </cfRule>
  </conditionalFormatting>
  <conditionalFormatting sqref="V290:V299">
    <cfRule type="cellIs" dxfId="585" priority="746" operator="greaterThan">
      <formula>0</formula>
    </cfRule>
  </conditionalFormatting>
  <conditionalFormatting sqref="F303:H314">
    <cfRule type="cellIs" dxfId="584" priority="741" operator="equal">
      <formula>$BA$5</formula>
    </cfRule>
  </conditionalFormatting>
  <conditionalFormatting sqref="F303:F314">
    <cfRule type="cellIs" dxfId="583" priority="740" operator="greaterThan">
      <formula>0</formula>
    </cfRule>
  </conditionalFormatting>
  <conditionalFormatting sqref="G303:G304">
    <cfRule type="cellIs" dxfId="582" priority="739" operator="greaterThan">
      <formula>0</formula>
    </cfRule>
  </conditionalFormatting>
  <conditionalFormatting sqref="G305:G314">
    <cfRule type="cellIs" dxfId="581" priority="738" operator="greaterThan">
      <formula>0</formula>
    </cfRule>
  </conditionalFormatting>
  <conditionalFormatting sqref="I303:K314">
    <cfRule type="cellIs" dxfId="580" priority="737" operator="equal">
      <formula>$BA$5</formula>
    </cfRule>
  </conditionalFormatting>
  <conditionalFormatting sqref="I303:I314">
    <cfRule type="cellIs" dxfId="579" priority="736" operator="greaterThan">
      <formula>0</formula>
    </cfRule>
  </conditionalFormatting>
  <conditionalFormatting sqref="J303:J304">
    <cfRule type="cellIs" dxfId="578" priority="735" operator="greaterThan">
      <formula>0</formula>
    </cfRule>
  </conditionalFormatting>
  <conditionalFormatting sqref="J305:J314">
    <cfRule type="cellIs" dxfId="577" priority="734" operator="greaterThan">
      <formula>0</formula>
    </cfRule>
  </conditionalFormatting>
  <conditionalFormatting sqref="L303:N314">
    <cfRule type="cellIs" dxfId="576" priority="733" operator="equal">
      <formula>$BA$5</formula>
    </cfRule>
  </conditionalFormatting>
  <conditionalFormatting sqref="L303:L314">
    <cfRule type="cellIs" dxfId="575" priority="732" operator="greaterThan">
      <formula>0</formula>
    </cfRule>
  </conditionalFormatting>
  <conditionalFormatting sqref="M303:M304">
    <cfRule type="cellIs" dxfId="574" priority="731" operator="greaterThan">
      <formula>0</formula>
    </cfRule>
  </conditionalFormatting>
  <conditionalFormatting sqref="M305:M314">
    <cfRule type="cellIs" dxfId="573" priority="730" operator="greaterThan">
      <formula>0</formula>
    </cfRule>
  </conditionalFormatting>
  <conditionalFormatting sqref="O303:Q314">
    <cfRule type="cellIs" dxfId="572" priority="729" operator="equal">
      <formula>$BA$5</formula>
    </cfRule>
  </conditionalFormatting>
  <conditionalFormatting sqref="O303:O314">
    <cfRule type="cellIs" dxfId="571" priority="728" operator="greaterThan">
      <formula>0</formula>
    </cfRule>
  </conditionalFormatting>
  <conditionalFormatting sqref="P303:P304">
    <cfRule type="cellIs" dxfId="570" priority="727" operator="greaterThan">
      <formula>0</formula>
    </cfRule>
  </conditionalFormatting>
  <conditionalFormatting sqref="P305:P314">
    <cfRule type="cellIs" dxfId="569" priority="726" operator="greaterThan">
      <formula>0</formula>
    </cfRule>
  </conditionalFormatting>
  <conditionalFormatting sqref="R303:T314">
    <cfRule type="cellIs" dxfId="568" priority="725" operator="equal">
      <formula>$BA$5</formula>
    </cfRule>
  </conditionalFormatting>
  <conditionalFormatting sqref="R303:R314">
    <cfRule type="cellIs" dxfId="567" priority="724" operator="greaterThan">
      <formula>0</formula>
    </cfRule>
  </conditionalFormatting>
  <conditionalFormatting sqref="S303:S304">
    <cfRule type="cellIs" dxfId="566" priority="723" operator="greaterThan">
      <formula>0</formula>
    </cfRule>
  </conditionalFormatting>
  <conditionalFormatting sqref="S305:S314">
    <cfRule type="cellIs" dxfId="565" priority="722" operator="greaterThan">
      <formula>0</formula>
    </cfRule>
  </conditionalFormatting>
  <conditionalFormatting sqref="U303:W314">
    <cfRule type="cellIs" dxfId="564" priority="721" operator="equal">
      <formula>$BA$5</formula>
    </cfRule>
  </conditionalFormatting>
  <conditionalFormatting sqref="U303:U314">
    <cfRule type="cellIs" dxfId="563" priority="720" operator="greaterThan">
      <formula>0</formula>
    </cfRule>
  </conditionalFormatting>
  <conditionalFormatting sqref="V303:V304">
    <cfRule type="cellIs" dxfId="562" priority="719" operator="greaterThan">
      <formula>0</formula>
    </cfRule>
  </conditionalFormatting>
  <conditionalFormatting sqref="V305:V314">
    <cfRule type="cellIs" dxfId="561" priority="718" operator="greaterThan">
      <formula>0</formula>
    </cfRule>
  </conditionalFormatting>
  <conditionalFormatting sqref="F316:H326">
    <cfRule type="cellIs" dxfId="560" priority="713" operator="equal">
      <formula>$BA$5</formula>
    </cfRule>
  </conditionalFormatting>
  <conditionalFormatting sqref="F316:F326">
    <cfRule type="cellIs" dxfId="559" priority="712" operator="greaterThan">
      <formula>0</formula>
    </cfRule>
  </conditionalFormatting>
  <conditionalFormatting sqref="G316">
    <cfRule type="cellIs" dxfId="558" priority="711" operator="greaterThan">
      <formula>0</formula>
    </cfRule>
  </conditionalFormatting>
  <conditionalFormatting sqref="G317:G326">
    <cfRule type="cellIs" dxfId="557" priority="710" operator="greaterThan">
      <formula>0</formula>
    </cfRule>
  </conditionalFormatting>
  <conditionalFormatting sqref="I316:K326">
    <cfRule type="cellIs" dxfId="556" priority="709" operator="equal">
      <formula>$BA$5</formula>
    </cfRule>
  </conditionalFormatting>
  <conditionalFormatting sqref="I316:I326">
    <cfRule type="cellIs" dxfId="555" priority="708" operator="greaterThan">
      <formula>0</formula>
    </cfRule>
  </conditionalFormatting>
  <conditionalFormatting sqref="J316">
    <cfRule type="cellIs" dxfId="554" priority="707" operator="greaterThan">
      <formula>0</formula>
    </cfRule>
  </conditionalFormatting>
  <conditionalFormatting sqref="J317:J326">
    <cfRule type="cellIs" dxfId="553" priority="706" operator="greaterThan">
      <formula>0</formula>
    </cfRule>
  </conditionalFormatting>
  <conditionalFormatting sqref="L316:N326">
    <cfRule type="cellIs" dxfId="552" priority="705" operator="equal">
      <formula>$BA$5</formula>
    </cfRule>
  </conditionalFormatting>
  <conditionalFormatting sqref="L316:L326">
    <cfRule type="cellIs" dxfId="551" priority="704" operator="greaterThan">
      <formula>0</formula>
    </cfRule>
  </conditionalFormatting>
  <conditionalFormatting sqref="M316">
    <cfRule type="cellIs" dxfId="550" priority="703" operator="greaterThan">
      <formula>0</formula>
    </cfRule>
  </conditionalFormatting>
  <conditionalFormatting sqref="M317:M326">
    <cfRule type="cellIs" dxfId="549" priority="702" operator="greaterThan">
      <formula>0</formula>
    </cfRule>
  </conditionalFormatting>
  <conditionalFormatting sqref="O316:Q326">
    <cfRule type="cellIs" dxfId="548" priority="701" operator="equal">
      <formula>$BA$5</formula>
    </cfRule>
  </conditionalFormatting>
  <conditionalFormatting sqref="O316:O326">
    <cfRule type="cellIs" dxfId="547" priority="700" operator="greaterThan">
      <formula>0</formula>
    </cfRule>
  </conditionalFormatting>
  <conditionalFormatting sqref="P316">
    <cfRule type="cellIs" dxfId="546" priority="699" operator="greaterThan">
      <formula>0</formula>
    </cfRule>
  </conditionalFormatting>
  <conditionalFormatting sqref="P317:P326">
    <cfRule type="cellIs" dxfId="545" priority="698" operator="greaterThan">
      <formula>0</formula>
    </cfRule>
  </conditionalFormatting>
  <conditionalFormatting sqref="R316:T326">
    <cfRule type="cellIs" dxfId="544" priority="697" operator="equal">
      <formula>$BA$5</formula>
    </cfRule>
  </conditionalFormatting>
  <conditionalFormatting sqref="R316:R326">
    <cfRule type="cellIs" dxfId="543" priority="696" operator="greaterThan">
      <formula>0</formula>
    </cfRule>
  </conditionalFormatting>
  <conditionalFormatting sqref="S316">
    <cfRule type="cellIs" dxfId="542" priority="695" operator="greaterThan">
      <formula>0</formula>
    </cfRule>
  </conditionalFormatting>
  <conditionalFormatting sqref="S317:S326">
    <cfRule type="cellIs" dxfId="541" priority="694" operator="greaterThan">
      <formula>0</formula>
    </cfRule>
  </conditionalFormatting>
  <conditionalFormatting sqref="U316:W326">
    <cfRule type="cellIs" dxfId="540" priority="693" operator="equal">
      <formula>$BA$5</formula>
    </cfRule>
  </conditionalFormatting>
  <conditionalFormatting sqref="U316:U326">
    <cfRule type="cellIs" dxfId="539" priority="692" operator="greaterThan">
      <formula>0</formula>
    </cfRule>
  </conditionalFormatting>
  <conditionalFormatting sqref="V316">
    <cfRule type="cellIs" dxfId="538" priority="691" operator="greaterThan">
      <formula>0</formula>
    </cfRule>
  </conditionalFormatting>
  <conditionalFormatting sqref="V317:V326">
    <cfRule type="cellIs" dxfId="537" priority="690" operator="greaterThan">
      <formula>0</formula>
    </cfRule>
  </conditionalFormatting>
  <conditionalFormatting sqref="C328:E338">
    <cfRule type="cellIs" dxfId="536" priority="689" operator="equal">
      <formula>$BA$5</formula>
    </cfRule>
  </conditionalFormatting>
  <conditionalFormatting sqref="C328:C338">
    <cfRule type="cellIs" dxfId="535" priority="688" operator="greaterThan">
      <formula>0</formula>
    </cfRule>
  </conditionalFormatting>
  <conditionalFormatting sqref="D328">
    <cfRule type="cellIs" dxfId="534" priority="687" operator="greaterThan">
      <formula>0</formula>
    </cfRule>
  </conditionalFormatting>
  <conditionalFormatting sqref="D329:D338">
    <cfRule type="cellIs" dxfId="533" priority="686" operator="greaterThan">
      <formula>0</formula>
    </cfRule>
  </conditionalFormatting>
  <conditionalFormatting sqref="F328:H338">
    <cfRule type="cellIs" dxfId="532" priority="685" operator="equal">
      <formula>$BA$5</formula>
    </cfRule>
  </conditionalFormatting>
  <conditionalFormatting sqref="F328:F338">
    <cfRule type="cellIs" dxfId="531" priority="684" operator="greaterThan">
      <formula>0</formula>
    </cfRule>
  </conditionalFormatting>
  <conditionalFormatting sqref="G328">
    <cfRule type="cellIs" dxfId="530" priority="683" operator="greaterThan">
      <formula>0</formula>
    </cfRule>
  </conditionalFormatting>
  <conditionalFormatting sqref="G329:G338">
    <cfRule type="cellIs" dxfId="529" priority="682" operator="greaterThan">
      <formula>0</formula>
    </cfRule>
  </conditionalFormatting>
  <conditionalFormatting sqref="I328:K338">
    <cfRule type="cellIs" dxfId="528" priority="681" operator="equal">
      <formula>$BA$5</formula>
    </cfRule>
  </conditionalFormatting>
  <conditionalFormatting sqref="I328:I338">
    <cfRule type="cellIs" dxfId="527" priority="680" operator="greaterThan">
      <formula>0</formula>
    </cfRule>
  </conditionalFormatting>
  <conditionalFormatting sqref="J328">
    <cfRule type="cellIs" dxfId="526" priority="679" operator="greaterThan">
      <formula>0</formula>
    </cfRule>
  </conditionalFormatting>
  <conditionalFormatting sqref="J329:J338">
    <cfRule type="cellIs" dxfId="525" priority="678" operator="greaterThan">
      <formula>0</formula>
    </cfRule>
  </conditionalFormatting>
  <conditionalFormatting sqref="L328:N338">
    <cfRule type="cellIs" dxfId="524" priority="677" operator="equal">
      <formula>$BA$5</formula>
    </cfRule>
  </conditionalFormatting>
  <conditionalFormatting sqref="L328:L338">
    <cfRule type="cellIs" dxfId="523" priority="676" operator="greaterThan">
      <formula>0</formula>
    </cfRule>
  </conditionalFormatting>
  <conditionalFormatting sqref="M328">
    <cfRule type="cellIs" dxfId="522" priority="675" operator="greaterThan">
      <formula>0</formula>
    </cfRule>
  </conditionalFormatting>
  <conditionalFormatting sqref="M329:M338">
    <cfRule type="cellIs" dxfId="521" priority="674" operator="greaterThan">
      <formula>0</formula>
    </cfRule>
  </conditionalFormatting>
  <conditionalFormatting sqref="O328:Q338">
    <cfRule type="cellIs" dxfId="520" priority="673" operator="equal">
      <formula>$BA$5</formula>
    </cfRule>
  </conditionalFormatting>
  <conditionalFormatting sqref="O328:O338">
    <cfRule type="cellIs" dxfId="519" priority="672" operator="greaterThan">
      <formula>0</formula>
    </cfRule>
  </conditionalFormatting>
  <conditionalFormatting sqref="P328">
    <cfRule type="cellIs" dxfId="518" priority="671" operator="greaterThan">
      <formula>0</formula>
    </cfRule>
  </conditionalFormatting>
  <conditionalFormatting sqref="P329:P338">
    <cfRule type="cellIs" dxfId="517" priority="670" operator="greaterThan">
      <formula>0</formula>
    </cfRule>
  </conditionalFormatting>
  <conditionalFormatting sqref="R328:T338">
    <cfRule type="cellIs" dxfId="516" priority="669" operator="equal">
      <formula>$BA$5</formula>
    </cfRule>
  </conditionalFormatting>
  <conditionalFormatting sqref="R328:R338">
    <cfRule type="cellIs" dxfId="515" priority="668" operator="greaterThan">
      <formula>0</formula>
    </cfRule>
  </conditionalFormatting>
  <conditionalFormatting sqref="S328">
    <cfRule type="cellIs" dxfId="514" priority="667" operator="greaterThan">
      <formula>0</formula>
    </cfRule>
  </conditionalFormatting>
  <conditionalFormatting sqref="S329:S338">
    <cfRule type="cellIs" dxfId="513" priority="666" operator="greaterThan">
      <formula>0</formula>
    </cfRule>
  </conditionalFormatting>
  <conditionalFormatting sqref="U328:W338">
    <cfRule type="cellIs" dxfId="512" priority="665" operator="equal">
      <formula>$BA$5</formula>
    </cfRule>
  </conditionalFormatting>
  <conditionalFormatting sqref="U328:U338">
    <cfRule type="cellIs" dxfId="511" priority="664" operator="greaterThan">
      <formula>0</formula>
    </cfRule>
  </conditionalFormatting>
  <conditionalFormatting sqref="V328">
    <cfRule type="cellIs" dxfId="510" priority="663" operator="greaterThan">
      <formula>0</formula>
    </cfRule>
  </conditionalFormatting>
  <conditionalFormatting sqref="V329:V338">
    <cfRule type="cellIs" dxfId="509" priority="662" operator="greaterThan">
      <formula>0</formula>
    </cfRule>
  </conditionalFormatting>
  <conditionalFormatting sqref="C340:E350">
    <cfRule type="cellIs" dxfId="508" priority="661" operator="equal">
      <formula>$BA$5</formula>
    </cfRule>
  </conditionalFormatting>
  <conditionalFormatting sqref="C340:C350">
    <cfRule type="cellIs" dxfId="507" priority="660" operator="greaterThan">
      <formula>0</formula>
    </cfRule>
  </conditionalFormatting>
  <conditionalFormatting sqref="D340">
    <cfRule type="cellIs" dxfId="506" priority="659" operator="greaterThan">
      <formula>0</formula>
    </cfRule>
  </conditionalFormatting>
  <conditionalFormatting sqref="D341:D350">
    <cfRule type="cellIs" dxfId="505" priority="658" operator="greaterThan">
      <formula>0</formula>
    </cfRule>
  </conditionalFormatting>
  <conditionalFormatting sqref="I340:K350">
    <cfRule type="cellIs" dxfId="504" priority="653" operator="equal">
      <formula>$BA$5</formula>
    </cfRule>
  </conditionalFormatting>
  <conditionalFormatting sqref="I340:I350">
    <cfRule type="cellIs" dxfId="503" priority="652" operator="greaterThan">
      <formula>0</formula>
    </cfRule>
  </conditionalFormatting>
  <conditionalFormatting sqref="J340">
    <cfRule type="cellIs" dxfId="502" priority="651" operator="greaterThan">
      <formula>0</formula>
    </cfRule>
  </conditionalFormatting>
  <conditionalFormatting sqref="J341:J350">
    <cfRule type="cellIs" dxfId="501" priority="650" operator="greaterThan">
      <formula>0</formula>
    </cfRule>
  </conditionalFormatting>
  <conditionalFormatting sqref="L340:N350">
    <cfRule type="cellIs" dxfId="500" priority="649" operator="equal">
      <formula>$BA$5</formula>
    </cfRule>
  </conditionalFormatting>
  <conditionalFormatting sqref="L340:L350">
    <cfRule type="cellIs" dxfId="499" priority="648" operator="greaterThan">
      <formula>0</formula>
    </cfRule>
  </conditionalFormatting>
  <conditionalFormatting sqref="M340">
    <cfRule type="cellIs" dxfId="498" priority="647" operator="greaterThan">
      <formula>0</formula>
    </cfRule>
  </conditionalFormatting>
  <conditionalFormatting sqref="M341:M350">
    <cfRule type="cellIs" dxfId="497" priority="646" operator="greaterThan">
      <formula>0</formula>
    </cfRule>
  </conditionalFormatting>
  <conditionalFormatting sqref="O340:Q350">
    <cfRule type="cellIs" dxfId="496" priority="645" operator="equal">
      <formula>$BA$5</formula>
    </cfRule>
  </conditionalFormatting>
  <conditionalFormatting sqref="O340:O350">
    <cfRule type="cellIs" dxfId="495" priority="644" operator="greaterThan">
      <formula>0</formula>
    </cfRule>
  </conditionalFormatting>
  <conditionalFormatting sqref="P340">
    <cfRule type="cellIs" dxfId="494" priority="643" operator="greaterThan">
      <formula>0</formula>
    </cfRule>
  </conditionalFormatting>
  <conditionalFormatting sqref="P341:P350">
    <cfRule type="cellIs" dxfId="493" priority="642" operator="greaterThan">
      <formula>0</formula>
    </cfRule>
  </conditionalFormatting>
  <conditionalFormatting sqref="R340:T350">
    <cfRule type="cellIs" dxfId="492" priority="641" operator="equal">
      <formula>$BA$5</formula>
    </cfRule>
  </conditionalFormatting>
  <conditionalFormatting sqref="R340:R350">
    <cfRule type="cellIs" dxfId="491" priority="640" operator="greaterThan">
      <formula>0</formula>
    </cfRule>
  </conditionalFormatting>
  <conditionalFormatting sqref="S340">
    <cfRule type="cellIs" dxfId="490" priority="639" operator="greaterThan">
      <formula>0</formula>
    </cfRule>
  </conditionalFormatting>
  <conditionalFormatting sqref="S341:S350">
    <cfRule type="cellIs" dxfId="489" priority="638" operator="greaterThan">
      <formula>0</formula>
    </cfRule>
  </conditionalFormatting>
  <conditionalFormatting sqref="U340:W350">
    <cfRule type="cellIs" dxfId="488" priority="637" operator="equal">
      <formula>$BA$5</formula>
    </cfRule>
  </conditionalFormatting>
  <conditionalFormatting sqref="U340:U350">
    <cfRule type="cellIs" dxfId="487" priority="636" operator="greaterThan">
      <formula>0</formula>
    </cfRule>
  </conditionalFormatting>
  <conditionalFormatting sqref="V340">
    <cfRule type="cellIs" dxfId="486" priority="635" operator="greaterThan">
      <formula>0</formula>
    </cfRule>
  </conditionalFormatting>
  <conditionalFormatting sqref="V341:V350">
    <cfRule type="cellIs" dxfId="485" priority="634" operator="greaterThan">
      <formula>0</formula>
    </cfRule>
  </conditionalFormatting>
  <conditionalFormatting sqref="C354:E365">
    <cfRule type="cellIs" dxfId="484" priority="633" operator="equal">
      <formula>$BA$5</formula>
    </cfRule>
  </conditionalFormatting>
  <conditionalFormatting sqref="C354:C365">
    <cfRule type="cellIs" dxfId="483" priority="632" operator="greaterThan">
      <formula>0</formula>
    </cfRule>
  </conditionalFormatting>
  <conditionalFormatting sqref="D354">
    <cfRule type="cellIs" dxfId="482" priority="631" operator="greaterThan">
      <formula>0</formula>
    </cfRule>
  </conditionalFormatting>
  <conditionalFormatting sqref="D355:D365">
    <cfRule type="cellIs" dxfId="481" priority="630" operator="greaterThan">
      <formula>0</formula>
    </cfRule>
  </conditionalFormatting>
  <conditionalFormatting sqref="F354:H365">
    <cfRule type="cellIs" dxfId="480" priority="629" operator="equal">
      <formula>$BA$5</formula>
    </cfRule>
  </conditionalFormatting>
  <conditionalFormatting sqref="F354:F365">
    <cfRule type="cellIs" dxfId="479" priority="628" operator="greaterThan">
      <formula>0</formula>
    </cfRule>
  </conditionalFormatting>
  <conditionalFormatting sqref="G354">
    <cfRule type="cellIs" dxfId="478" priority="627" operator="greaterThan">
      <formula>0</formula>
    </cfRule>
  </conditionalFormatting>
  <conditionalFormatting sqref="G355:G365">
    <cfRule type="cellIs" dxfId="477" priority="626" operator="greaterThan">
      <formula>0</formula>
    </cfRule>
  </conditionalFormatting>
  <conditionalFormatting sqref="I354:K365">
    <cfRule type="cellIs" dxfId="476" priority="625" operator="equal">
      <formula>$BA$5</formula>
    </cfRule>
  </conditionalFormatting>
  <conditionalFormatting sqref="I354:I365">
    <cfRule type="cellIs" dxfId="475" priority="624" operator="greaterThan">
      <formula>0</formula>
    </cfRule>
  </conditionalFormatting>
  <conditionalFormatting sqref="J354">
    <cfRule type="cellIs" dxfId="474" priority="623" operator="greaterThan">
      <formula>0</formula>
    </cfRule>
  </conditionalFormatting>
  <conditionalFormatting sqref="J355:J365">
    <cfRule type="cellIs" dxfId="473" priority="622" operator="greaterThan">
      <formula>0</formula>
    </cfRule>
  </conditionalFormatting>
  <conditionalFormatting sqref="L354:N365">
    <cfRule type="cellIs" dxfId="472" priority="621" operator="equal">
      <formula>$BA$5</formula>
    </cfRule>
  </conditionalFormatting>
  <conditionalFormatting sqref="L354:L365">
    <cfRule type="cellIs" dxfId="471" priority="620" operator="greaterThan">
      <formula>0</formula>
    </cfRule>
  </conditionalFormatting>
  <conditionalFormatting sqref="M354">
    <cfRule type="cellIs" dxfId="470" priority="619" operator="greaterThan">
      <formula>0</formula>
    </cfRule>
  </conditionalFormatting>
  <conditionalFormatting sqref="M355:M365">
    <cfRule type="cellIs" dxfId="469" priority="618" operator="greaterThan">
      <formula>0</formula>
    </cfRule>
  </conditionalFormatting>
  <conditionalFormatting sqref="O354:Q365">
    <cfRule type="cellIs" dxfId="468" priority="617" operator="equal">
      <formula>$BA$5</formula>
    </cfRule>
  </conditionalFormatting>
  <conditionalFormatting sqref="O354:O365">
    <cfRule type="cellIs" dxfId="467" priority="616" operator="greaterThan">
      <formula>0</formula>
    </cfRule>
  </conditionalFormatting>
  <conditionalFormatting sqref="P354">
    <cfRule type="cellIs" dxfId="466" priority="615" operator="greaterThan">
      <formula>0</formula>
    </cfRule>
  </conditionalFormatting>
  <conditionalFormatting sqref="P355:P365">
    <cfRule type="cellIs" dxfId="465" priority="614" operator="greaterThan">
      <formula>0</formula>
    </cfRule>
  </conditionalFormatting>
  <conditionalFormatting sqref="R354:T365">
    <cfRule type="cellIs" dxfId="464" priority="613" operator="equal">
      <formula>$BA$5</formula>
    </cfRule>
  </conditionalFormatting>
  <conditionalFormatting sqref="R354:R365">
    <cfRule type="cellIs" dxfId="463" priority="612" operator="greaterThan">
      <formula>0</formula>
    </cfRule>
  </conditionalFormatting>
  <conditionalFormatting sqref="S354">
    <cfRule type="cellIs" dxfId="462" priority="611" operator="greaterThan">
      <formula>0</formula>
    </cfRule>
  </conditionalFormatting>
  <conditionalFormatting sqref="S355:S365">
    <cfRule type="cellIs" dxfId="461" priority="610" operator="greaterThan">
      <formula>0</formula>
    </cfRule>
  </conditionalFormatting>
  <conditionalFormatting sqref="U354:W365">
    <cfRule type="cellIs" dxfId="460" priority="609" operator="equal">
      <formula>$BA$5</formula>
    </cfRule>
  </conditionalFormatting>
  <conditionalFormatting sqref="U354:U365">
    <cfRule type="cellIs" dxfId="459" priority="608" operator="greaterThan">
      <formula>0</formula>
    </cfRule>
  </conditionalFormatting>
  <conditionalFormatting sqref="V354">
    <cfRule type="cellIs" dxfId="458" priority="607" operator="greaterThan">
      <formula>0</formula>
    </cfRule>
  </conditionalFormatting>
  <conditionalFormatting sqref="V355:V365">
    <cfRule type="cellIs" dxfId="457" priority="606" operator="greaterThan">
      <formula>0</formula>
    </cfRule>
  </conditionalFormatting>
  <conditionalFormatting sqref="C367:E377">
    <cfRule type="cellIs" dxfId="456" priority="605" operator="equal">
      <formula>$BA$5</formula>
    </cfRule>
  </conditionalFormatting>
  <conditionalFormatting sqref="C367:C377">
    <cfRule type="cellIs" dxfId="455" priority="604" operator="greaterThan">
      <formula>0</formula>
    </cfRule>
  </conditionalFormatting>
  <conditionalFormatting sqref="D367">
    <cfRule type="cellIs" dxfId="454" priority="603" operator="greaterThan">
      <formula>0</formula>
    </cfRule>
  </conditionalFormatting>
  <conditionalFormatting sqref="D368:D377">
    <cfRule type="cellIs" dxfId="453" priority="602" operator="greaterThan">
      <formula>0</formula>
    </cfRule>
  </conditionalFormatting>
  <conditionalFormatting sqref="F367:H377">
    <cfRule type="cellIs" dxfId="452" priority="601" operator="equal">
      <formula>$BA$5</formula>
    </cfRule>
  </conditionalFormatting>
  <conditionalFormatting sqref="F367:F377">
    <cfRule type="cellIs" dxfId="451" priority="600" operator="greaterThan">
      <formula>0</formula>
    </cfRule>
  </conditionalFormatting>
  <conditionalFormatting sqref="G367">
    <cfRule type="cellIs" dxfId="450" priority="599" operator="greaterThan">
      <formula>0</formula>
    </cfRule>
  </conditionalFormatting>
  <conditionalFormatting sqref="G368:G377">
    <cfRule type="cellIs" dxfId="449" priority="598" operator="greaterThan">
      <formula>0</formula>
    </cfRule>
  </conditionalFormatting>
  <conditionalFormatting sqref="I367:K377">
    <cfRule type="cellIs" dxfId="448" priority="597" operator="equal">
      <formula>$BA$5</formula>
    </cfRule>
  </conditionalFormatting>
  <conditionalFormatting sqref="I367:I377">
    <cfRule type="cellIs" dxfId="447" priority="596" operator="greaterThan">
      <formula>0</formula>
    </cfRule>
  </conditionalFormatting>
  <conditionalFormatting sqref="J367">
    <cfRule type="cellIs" dxfId="446" priority="595" operator="greaterThan">
      <formula>0</formula>
    </cfRule>
  </conditionalFormatting>
  <conditionalFormatting sqref="J368:J377">
    <cfRule type="cellIs" dxfId="445" priority="594" operator="greaterThan">
      <formula>0</formula>
    </cfRule>
  </conditionalFormatting>
  <conditionalFormatting sqref="L367:N377">
    <cfRule type="cellIs" dxfId="444" priority="593" operator="equal">
      <formula>$BA$5</formula>
    </cfRule>
  </conditionalFormatting>
  <conditionalFormatting sqref="L367:L377">
    <cfRule type="cellIs" dxfId="443" priority="592" operator="greaterThan">
      <formula>0</formula>
    </cfRule>
  </conditionalFormatting>
  <conditionalFormatting sqref="M367">
    <cfRule type="cellIs" dxfId="442" priority="591" operator="greaterThan">
      <formula>0</formula>
    </cfRule>
  </conditionalFormatting>
  <conditionalFormatting sqref="M368:M377">
    <cfRule type="cellIs" dxfId="441" priority="590" operator="greaterThan">
      <formula>0</formula>
    </cfRule>
  </conditionalFormatting>
  <conditionalFormatting sqref="O367:Q377">
    <cfRule type="cellIs" dxfId="440" priority="589" operator="equal">
      <formula>$BA$5</formula>
    </cfRule>
  </conditionalFormatting>
  <conditionalFormatting sqref="O367:O377">
    <cfRule type="cellIs" dxfId="439" priority="588" operator="greaterThan">
      <formula>0</formula>
    </cfRule>
  </conditionalFormatting>
  <conditionalFormatting sqref="P367">
    <cfRule type="cellIs" dxfId="438" priority="587" operator="greaterThan">
      <formula>0</formula>
    </cfRule>
  </conditionalFormatting>
  <conditionalFormatting sqref="P368:P377">
    <cfRule type="cellIs" dxfId="437" priority="586" operator="greaterThan">
      <formula>0</formula>
    </cfRule>
  </conditionalFormatting>
  <conditionalFormatting sqref="R367:T377">
    <cfRule type="cellIs" dxfId="436" priority="585" operator="equal">
      <formula>$BA$5</formula>
    </cfRule>
  </conditionalFormatting>
  <conditionalFormatting sqref="R367:R377">
    <cfRule type="cellIs" dxfId="435" priority="584" operator="greaterThan">
      <formula>0</formula>
    </cfRule>
  </conditionalFormatting>
  <conditionalFormatting sqref="S367">
    <cfRule type="cellIs" dxfId="434" priority="583" operator="greaterThan">
      <formula>0</formula>
    </cfRule>
  </conditionalFormatting>
  <conditionalFormatting sqref="S368:S377">
    <cfRule type="cellIs" dxfId="433" priority="582" operator="greaterThan">
      <formula>0</formula>
    </cfRule>
  </conditionalFormatting>
  <conditionalFormatting sqref="U367:W377">
    <cfRule type="cellIs" dxfId="432" priority="581" operator="equal">
      <formula>$BA$5</formula>
    </cfRule>
  </conditionalFormatting>
  <conditionalFormatting sqref="U367:U377">
    <cfRule type="cellIs" dxfId="431" priority="580" operator="greaterThan">
      <formula>0</formula>
    </cfRule>
  </conditionalFormatting>
  <conditionalFormatting sqref="V367">
    <cfRule type="cellIs" dxfId="430" priority="579" operator="greaterThan">
      <formula>0</formula>
    </cfRule>
  </conditionalFormatting>
  <conditionalFormatting sqref="V368:V377">
    <cfRule type="cellIs" dxfId="429" priority="578" operator="greaterThan">
      <formula>0</formula>
    </cfRule>
  </conditionalFormatting>
  <conditionalFormatting sqref="F379:H389">
    <cfRule type="cellIs" dxfId="428" priority="573" operator="equal">
      <formula>$BA$5</formula>
    </cfRule>
  </conditionalFormatting>
  <conditionalFormatting sqref="F379:F389">
    <cfRule type="cellIs" dxfId="427" priority="572" operator="greaterThan">
      <formula>0</formula>
    </cfRule>
  </conditionalFormatting>
  <conditionalFormatting sqref="G379">
    <cfRule type="cellIs" dxfId="426" priority="571" operator="greaterThan">
      <formula>0</formula>
    </cfRule>
  </conditionalFormatting>
  <conditionalFormatting sqref="G380:G389">
    <cfRule type="cellIs" dxfId="425" priority="570" operator="greaterThan">
      <formula>0</formula>
    </cfRule>
  </conditionalFormatting>
  <conditionalFormatting sqref="I379:K389">
    <cfRule type="cellIs" dxfId="424" priority="569" operator="equal">
      <formula>$BA$5</formula>
    </cfRule>
  </conditionalFormatting>
  <conditionalFormatting sqref="I379:I389">
    <cfRule type="cellIs" dxfId="423" priority="568" operator="greaterThan">
      <formula>0</formula>
    </cfRule>
  </conditionalFormatting>
  <conditionalFormatting sqref="J379">
    <cfRule type="cellIs" dxfId="422" priority="567" operator="greaterThan">
      <formula>0</formula>
    </cfRule>
  </conditionalFormatting>
  <conditionalFormatting sqref="J380:J389">
    <cfRule type="cellIs" dxfId="421" priority="566" operator="greaterThan">
      <formula>0</formula>
    </cfRule>
  </conditionalFormatting>
  <conditionalFormatting sqref="L379:N389">
    <cfRule type="cellIs" dxfId="420" priority="565" operator="equal">
      <formula>$BA$5</formula>
    </cfRule>
  </conditionalFormatting>
  <conditionalFormatting sqref="L379:L389">
    <cfRule type="cellIs" dxfId="419" priority="564" operator="greaterThan">
      <formula>0</formula>
    </cfRule>
  </conditionalFormatting>
  <conditionalFormatting sqref="M379">
    <cfRule type="cellIs" dxfId="418" priority="563" operator="greaterThan">
      <formula>0</formula>
    </cfRule>
  </conditionalFormatting>
  <conditionalFormatting sqref="M380:M389">
    <cfRule type="cellIs" dxfId="417" priority="562" operator="greaterThan">
      <formula>0</formula>
    </cfRule>
  </conditionalFormatting>
  <conditionalFormatting sqref="O379:Q389">
    <cfRule type="cellIs" dxfId="416" priority="561" operator="equal">
      <formula>$BA$5</formula>
    </cfRule>
  </conditionalFormatting>
  <conditionalFormatting sqref="O379:O389">
    <cfRule type="cellIs" dxfId="415" priority="560" operator="greaterThan">
      <formula>0</formula>
    </cfRule>
  </conditionalFormatting>
  <conditionalFormatting sqref="P379">
    <cfRule type="cellIs" dxfId="414" priority="559" operator="greaterThan">
      <formula>0</formula>
    </cfRule>
  </conditionalFormatting>
  <conditionalFormatting sqref="P380:P389">
    <cfRule type="cellIs" dxfId="413" priority="558" operator="greaterThan">
      <formula>0</formula>
    </cfRule>
  </conditionalFormatting>
  <conditionalFormatting sqref="R379:T389">
    <cfRule type="cellIs" dxfId="412" priority="557" operator="equal">
      <formula>$BA$5</formula>
    </cfRule>
  </conditionalFormatting>
  <conditionalFormatting sqref="R379:R389">
    <cfRule type="cellIs" dxfId="411" priority="556" operator="greaterThan">
      <formula>0</formula>
    </cfRule>
  </conditionalFormatting>
  <conditionalFormatting sqref="S379">
    <cfRule type="cellIs" dxfId="410" priority="555" operator="greaterThan">
      <formula>0</formula>
    </cfRule>
  </conditionalFormatting>
  <conditionalFormatting sqref="S380:S389">
    <cfRule type="cellIs" dxfId="409" priority="554" operator="greaterThan">
      <formula>0</formula>
    </cfRule>
  </conditionalFormatting>
  <conditionalFormatting sqref="U379:W389">
    <cfRule type="cellIs" dxfId="408" priority="553" operator="equal">
      <formula>$BA$5</formula>
    </cfRule>
  </conditionalFormatting>
  <conditionalFormatting sqref="U379:U389">
    <cfRule type="cellIs" dxfId="407" priority="552" operator="greaterThan">
      <formula>0</formula>
    </cfRule>
  </conditionalFormatting>
  <conditionalFormatting sqref="V379">
    <cfRule type="cellIs" dxfId="406" priority="551" operator="greaterThan">
      <formula>0</formula>
    </cfRule>
  </conditionalFormatting>
  <conditionalFormatting sqref="V380:V389">
    <cfRule type="cellIs" dxfId="405" priority="550" operator="greaterThan">
      <formula>0</formula>
    </cfRule>
  </conditionalFormatting>
  <conditionalFormatting sqref="C391:E401">
    <cfRule type="cellIs" dxfId="404" priority="549" operator="equal">
      <formula>$BA$5</formula>
    </cfRule>
  </conditionalFormatting>
  <conditionalFormatting sqref="C391:C401">
    <cfRule type="cellIs" dxfId="403" priority="548" operator="greaterThan">
      <formula>0</formula>
    </cfRule>
  </conditionalFormatting>
  <conditionalFormatting sqref="D391">
    <cfRule type="cellIs" dxfId="402" priority="547" operator="greaterThan">
      <formula>0</formula>
    </cfRule>
  </conditionalFormatting>
  <conditionalFormatting sqref="D392:D401">
    <cfRule type="cellIs" dxfId="401" priority="546" operator="greaterThan">
      <formula>0</formula>
    </cfRule>
  </conditionalFormatting>
  <conditionalFormatting sqref="F391:H401">
    <cfRule type="cellIs" dxfId="400" priority="545" operator="equal">
      <formula>$BA$5</formula>
    </cfRule>
  </conditionalFormatting>
  <conditionalFormatting sqref="F391:F401">
    <cfRule type="cellIs" dxfId="399" priority="544" operator="greaterThan">
      <formula>0</formula>
    </cfRule>
  </conditionalFormatting>
  <conditionalFormatting sqref="G391">
    <cfRule type="cellIs" dxfId="398" priority="543" operator="greaterThan">
      <formula>0</formula>
    </cfRule>
  </conditionalFormatting>
  <conditionalFormatting sqref="G392:G401">
    <cfRule type="cellIs" dxfId="397" priority="542" operator="greaterThan">
      <formula>0</formula>
    </cfRule>
  </conditionalFormatting>
  <conditionalFormatting sqref="I391:K401">
    <cfRule type="cellIs" dxfId="396" priority="541" operator="equal">
      <formula>$BA$5</formula>
    </cfRule>
  </conditionalFormatting>
  <conditionalFormatting sqref="I391:I401">
    <cfRule type="cellIs" dxfId="395" priority="540" operator="greaterThan">
      <formula>0</formula>
    </cfRule>
  </conditionalFormatting>
  <conditionalFormatting sqref="J391">
    <cfRule type="cellIs" dxfId="394" priority="539" operator="greaterThan">
      <formula>0</formula>
    </cfRule>
  </conditionalFormatting>
  <conditionalFormatting sqref="J392:J401">
    <cfRule type="cellIs" dxfId="393" priority="538" operator="greaterThan">
      <formula>0</formula>
    </cfRule>
  </conditionalFormatting>
  <conditionalFormatting sqref="L391:N401">
    <cfRule type="cellIs" dxfId="392" priority="537" operator="equal">
      <formula>$BA$5</formula>
    </cfRule>
  </conditionalFormatting>
  <conditionalFormatting sqref="L391:L401">
    <cfRule type="cellIs" dxfId="391" priority="536" operator="greaterThan">
      <formula>0</formula>
    </cfRule>
  </conditionalFormatting>
  <conditionalFormatting sqref="M391">
    <cfRule type="cellIs" dxfId="390" priority="535" operator="greaterThan">
      <formula>0</formula>
    </cfRule>
  </conditionalFormatting>
  <conditionalFormatting sqref="M392:M401">
    <cfRule type="cellIs" dxfId="389" priority="534" operator="greaterThan">
      <formula>0</formula>
    </cfRule>
  </conditionalFormatting>
  <conditionalFormatting sqref="O391:Q401">
    <cfRule type="cellIs" dxfId="388" priority="533" operator="equal">
      <formula>$BA$5</formula>
    </cfRule>
  </conditionalFormatting>
  <conditionalFormatting sqref="O391:O401">
    <cfRule type="cellIs" dxfId="387" priority="532" operator="greaterThan">
      <formula>0</formula>
    </cfRule>
  </conditionalFormatting>
  <conditionalFormatting sqref="P391">
    <cfRule type="cellIs" dxfId="386" priority="531" operator="greaterThan">
      <formula>0</formula>
    </cfRule>
  </conditionalFormatting>
  <conditionalFormatting sqref="P392:P401">
    <cfRule type="cellIs" dxfId="385" priority="530" operator="greaterThan">
      <formula>0</formula>
    </cfRule>
  </conditionalFormatting>
  <conditionalFormatting sqref="R391:T401">
    <cfRule type="cellIs" dxfId="384" priority="529" operator="equal">
      <formula>$BA$5</formula>
    </cfRule>
  </conditionalFormatting>
  <conditionalFormatting sqref="R391:R401">
    <cfRule type="cellIs" dxfId="383" priority="528" operator="greaterThan">
      <formula>0</formula>
    </cfRule>
  </conditionalFormatting>
  <conditionalFormatting sqref="S391">
    <cfRule type="cellIs" dxfId="382" priority="527" operator="greaterThan">
      <formula>0</formula>
    </cfRule>
  </conditionalFormatting>
  <conditionalFormatting sqref="S392:S401">
    <cfRule type="cellIs" dxfId="381" priority="526" operator="greaterThan">
      <formula>0</formula>
    </cfRule>
  </conditionalFormatting>
  <conditionalFormatting sqref="U391:W401">
    <cfRule type="cellIs" dxfId="380" priority="525" operator="equal">
      <formula>$BA$5</formula>
    </cfRule>
  </conditionalFormatting>
  <conditionalFormatting sqref="U391:U401">
    <cfRule type="cellIs" dxfId="379" priority="524" operator="greaterThan">
      <formula>0</formula>
    </cfRule>
  </conditionalFormatting>
  <conditionalFormatting sqref="V391">
    <cfRule type="cellIs" dxfId="378" priority="523" operator="greaterThan">
      <formula>0</formula>
    </cfRule>
  </conditionalFormatting>
  <conditionalFormatting sqref="V392:V401">
    <cfRule type="cellIs" dxfId="377" priority="522" operator="greaterThan">
      <formula>0</formula>
    </cfRule>
  </conditionalFormatting>
  <conditionalFormatting sqref="C405:E415">
    <cfRule type="cellIs" dxfId="376" priority="521" operator="equal">
      <formula>$BA$5</formula>
    </cfRule>
  </conditionalFormatting>
  <conditionalFormatting sqref="C405:C415">
    <cfRule type="cellIs" dxfId="375" priority="520" operator="greaterThan">
      <formula>0</formula>
    </cfRule>
  </conditionalFormatting>
  <conditionalFormatting sqref="D405">
    <cfRule type="cellIs" dxfId="374" priority="519" operator="greaterThan">
      <formula>0</formula>
    </cfRule>
  </conditionalFormatting>
  <conditionalFormatting sqref="D406:D415">
    <cfRule type="cellIs" dxfId="373" priority="518" operator="greaterThan">
      <formula>0</formula>
    </cfRule>
  </conditionalFormatting>
  <conditionalFormatting sqref="F405:H415">
    <cfRule type="cellIs" dxfId="372" priority="517" operator="equal">
      <formula>$BA$5</formula>
    </cfRule>
  </conditionalFormatting>
  <conditionalFormatting sqref="F405:F415">
    <cfRule type="cellIs" dxfId="371" priority="516" operator="greaterThan">
      <formula>0</formula>
    </cfRule>
  </conditionalFormatting>
  <conditionalFormatting sqref="G405">
    <cfRule type="cellIs" dxfId="370" priority="515" operator="greaterThan">
      <formula>0</formula>
    </cfRule>
  </conditionalFormatting>
  <conditionalFormatting sqref="G406:G415">
    <cfRule type="cellIs" dxfId="369" priority="514" operator="greaterThan">
      <formula>0</formula>
    </cfRule>
  </conditionalFormatting>
  <conditionalFormatting sqref="I405:K415">
    <cfRule type="cellIs" dxfId="368" priority="513" operator="equal">
      <formula>$BA$5</formula>
    </cfRule>
  </conditionalFormatting>
  <conditionalFormatting sqref="I405:I415">
    <cfRule type="cellIs" dxfId="367" priority="512" operator="greaterThan">
      <formula>0</formula>
    </cfRule>
  </conditionalFormatting>
  <conditionalFormatting sqref="J405">
    <cfRule type="cellIs" dxfId="366" priority="511" operator="greaterThan">
      <formula>0</formula>
    </cfRule>
  </conditionalFormatting>
  <conditionalFormatting sqref="J406:J415">
    <cfRule type="cellIs" dxfId="365" priority="510" operator="greaterThan">
      <formula>0</formula>
    </cfRule>
  </conditionalFormatting>
  <conditionalFormatting sqref="L405:N415">
    <cfRule type="cellIs" dxfId="364" priority="509" operator="equal">
      <formula>$BA$5</formula>
    </cfRule>
  </conditionalFormatting>
  <conditionalFormatting sqref="L405:L415">
    <cfRule type="cellIs" dxfId="363" priority="508" operator="greaterThan">
      <formula>0</formula>
    </cfRule>
  </conditionalFormatting>
  <conditionalFormatting sqref="M405">
    <cfRule type="cellIs" dxfId="362" priority="507" operator="greaterThan">
      <formula>0</formula>
    </cfRule>
  </conditionalFormatting>
  <conditionalFormatting sqref="M406:M415">
    <cfRule type="cellIs" dxfId="361" priority="506" operator="greaterThan">
      <formula>0</formula>
    </cfRule>
  </conditionalFormatting>
  <conditionalFormatting sqref="O405:Q415">
    <cfRule type="cellIs" dxfId="360" priority="505" operator="equal">
      <formula>$BA$5</formula>
    </cfRule>
  </conditionalFormatting>
  <conditionalFormatting sqref="O405:O415">
    <cfRule type="cellIs" dxfId="359" priority="504" operator="greaterThan">
      <formula>0</formula>
    </cfRule>
  </conditionalFormatting>
  <conditionalFormatting sqref="P405">
    <cfRule type="cellIs" dxfId="358" priority="503" operator="greaterThan">
      <formula>0</formula>
    </cfRule>
  </conditionalFormatting>
  <conditionalFormatting sqref="P406:P415">
    <cfRule type="cellIs" dxfId="357" priority="502" operator="greaterThan">
      <formula>0</formula>
    </cfRule>
  </conditionalFormatting>
  <conditionalFormatting sqref="R405:T415">
    <cfRule type="cellIs" dxfId="356" priority="501" operator="equal">
      <formula>$BA$5</formula>
    </cfRule>
  </conditionalFormatting>
  <conditionalFormatting sqref="R405:R415">
    <cfRule type="cellIs" dxfId="355" priority="500" operator="greaterThan">
      <formula>0</formula>
    </cfRule>
  </conditionalFormatting>
  <conditionalFormatting sqref="S405">
    <cfRule type="cellIs" dxfId="354" priority="499" operator="greaterThan">
      <formula>0</formula>
    </cfRule>
  </conditionalFormatting>
  <conditionalFormatting sqref="S406:S415">
    <cfRule type="cellIs" dxfId="353" priority="498" operator="greaterThan">
      <formula>0</formula>
    </cfRule>
  </conditionalFormatting>
  <conditionalFormatting sqref="U405:W415">
    <cfRule type="cellIs" dxfId="352" priority="497" operator="equal">
      <formula>$BA$5</formula>
    </cfRule>
  </conditionalFormatting>
  <conditionalFormatting sqref="U405:U415">
    <cfRule type="cellIs" dxfId="351" priority="496" operator="greaterThan">
      <formula>0</formula>
    </cfRule>
  </conditionalFormatting>
  <conditionalFormatting sqref="V405">
    <cfRule type="cellIs" dxfId="350" priority="495" operator="greaterThan">
      <formula>0</formula>
    </cfRule>
  </conditionalFormatting>
  <conditionalFormatting sqref="V406:V415">
    <cfRule type="cellIs" dxfId="349" priority="494" operator="greaterThan">
      <formula>0</formula>
    </cfRule>
  </conditionalFormatting>
  <conditionalFormatting sqref="C417:E428">
    <cfRule type="cellIs" dxfId="348" priority="493" operator="equal">
      <formula>$BA$5</formula>
    </cfRule>
  </conditionalFormatting>
  <conditionalFormatting sqref="C417:C428">
    <cfRule type="cellIs" dxfId="347" priority="492" operator="greaterThan">
      <formula>0</formula>
    </cfRule>
  </conditionalFormatting>
  <conditionalFormatting sqref="D417">
    <cfRule type="cellIs" dxfId="346" priority="491" operator="greaterThan">
      <formula>0</formula>
    </cfRule>
  </conditionalFormatting>
  <conditionalFormatting sqref="D418:D428">
    <cfRule type="cellIs" dxfId="345" priority="490" operator="greaterThan">
      <formula>0</formula>
    </cfRule>
  </conditionalFormatting>
  <conditionalFormatting sqref="F417:H428">
    <cfRule type="cellIs" dxfId="344" priority="489" operator="equal">
      <formula>$BA$5</formula>
    </cfRule>
  </conditionalFormatting>
  <conditionalFormatting sqref="F417:F428">
    <cfRule type="cellIs" dxfId="343" priority="488" operator="greaterThan">
      <formula>0</formula>
    </cfRule>
  </conditionalFormatting>
  <conditionalFormatting sqref="G417">
    <cfRule type="cellIs" dxfId="342" priority="487" operator="greaterThan">
      <formula>0</formula>
    </cfRule>
  </conditionalFormatting>
  <conditionalFormatting sqref="G418:G428">
    <cfRule type="cellIs" dxfId="341" priority="486" operator="greaterThan">
      <formula>0</formula>
    </cfRule>
  </conditionalFormatting>
  <conditionalFormatting sqref="I417:K428">
    <cfRule type="cellIs" dxfId="340" priority="485" operator="equal">
      <formula>$BA$5</formula>
    </cfRule>
  </conditionalFormatting>
  <conditionalFormatting sqref="I417:I428">
    <cfRule type="cellIs" dxfId="339" priority="484" operator="greaterThan">
      <formula>0</formula>
    </cfRule>
  </conditionalFormatting>
  <conditionalFormatting sqref="J417">
    <cfRule type="cellIs" dxfId="338" priority="483" operator="greaterThan">
      <formula>0</formula>
    </cfRule>
  </conditionalFormatting>
  <conditionalFormatting sqref="J418:J428">
    <cfRule type="cellIs" dxfId="337" priority="482" operator="greaterThan">
      <formula>0</formula>
    </cfRule>
  </conditionalFormatting>
  <conditionalFormatting sqref="L417:N428">
    <cfRule type="cellIs" dxfId="336" priority="481" operator="equal">
      <formula>$BA$5</formula>
    </cfRule>
  </conditionalFormatting>
  <conditionalFormatting sqref="L417:L428">
    <cfRule type="cellIs" dxfId="335" priority="480" operator="greaterThan">
      <formula>0</formula>
    </cfRule>
  </conditionalFormatting>
  <conditionalFormatting sqref="M417">
    <cfRule type="cellIs" dxfId="334" priority="479" operator="greaterThan">
      <formula>0</formula>
    </cfRule>
  </conditionalFormatting>
  <conditionalFormatting sqref="M418:M428">
    <cfRule type="cellIs" dxfId="333" priority="478" operator="greaterThan">
      <formula>0</formula>
    </cfRule>
  </conditionalFormatting>
  <conditionalFormatting sqref="O417:Q428">
    <cfRule type="cellIs" dxfId="332" priority="477" operator="equal">
      <formula>$BA$5</formula>
    </cfRule>
  </conditionalFormatting>
  <conditionalFormatting sqref="O417:O428">
    <cfRule type="cellIs" dxfId="331" priority="476" operator="greaterThan">
      <formula>0</formula>
    </cfRule>
  </conditionalFormatting>
  <conditionalFormatting sqref="P417">
    <cfRule type="cellIs" dxfId="330" priority="475" operator="greaterThan">
      <formula>0</formula>
    </cfRule>
  </conditionalFormatting>
  <conditionalFormatting sqref="P418:P428">
    <cfRule type="cellIs" dxfId="329" priority="474" operator="greaterThan">
      <formula>0</formula>
    </cfRule>
  </conditionalFormatting>
  <conditionalFormatting sqref="R417:T428">
    <cfRule type="cellIs" dxfId="328" priority="473" operator="equal">
      <formula>$BA$5</formula>
    </cfRule>
  </conditionalFormatting>
  <conditionalFormatting sqref="R417:R428">
    <cfRule type="cellIs" dxfId="327" priority="472" operator="greaterThan">
      <formula>0</formula>
    </cfRule>
  </conditionalFormatting>
  <conditionalFormatting sqref="S417">
    <cfRule type="cellIs" dxfId="326" priority="471" operator="greaterThan">
      <formula>0</formula>
    </cfRule>
  </conditionalFormatting>
  <conditionalFormatting sqref="S418:S428">
    <cfRule type="cellIs" dxfId="325" priority="470" operator="greaterThan">
      <formula>0</formula>
    </cfRule>
  </conditionalFormatting>
  <conditionalFormatting sqref="U417:W428">
    <cfRule type="cellIs" dxfId="324" priority="469" operator="equal">
      <formula>$BA$5</formula>
    </cfRule>
  </conditionalFormatting>
  <conditionalFormatting sqref="U417:U428">
    <cfRule type="cellIs" dxfId="323" priority="468" operator="greaterThan">
      <formula>0</formula>
    </cfRule>
  </conditionalFormatting>
  <conditionalFormatting sqref="V417">
    <cfRule type="cellIs" dxfId="322" priority="467" operator="greaterThan">
      <formula>0</formula>
    </cfRule>
  </conditionalFormatting>
  <conditionalFormatting sqref="V418:V428">
    <cfRule type="cellIs" dxfId="321" priority="466" operator="greaterThan">
      <formula>0</formula>
    </cfRule>
  </conditionalFormatting>
  <conditionalFormatting sqref="F430:H441">
    <cfRule type="cellIs" dxfId="320" priority="461" operator="equal">
      <formula>$BA$5</formula>
    </cfRule>
  </conditionalFormatting>
  <conditionalFormatting sqref="F430:F441">
    <cfRule type="cellIs" dxfId="319" priority="460" operator="greaterThan">
      <formula>0</formula>
    </cfRule>
  </conditionalFormatting>
  <conditionalFormatting sqref="G430">
    <cfRule type="cellIs" dxfId="318" priority="459" operator="greaterThan">
      <formula>0</formula>
    </cfRule>
  </conditionalFormatting>
  <conditionalFormatting sqref="G431:G441">
    <cfRule type="cellIs" dxfId="317" priority="458" operator="greaterThan">
      <formula>0</formula>
    </cfRule>
  </conditionalFormatting>
  <conditionalFormatting sqref="I430:K441">
    <cfRule type="cellIs" dxfId="316" priority="457" operator="equal">
      <formula>$BA$5</formula>
    </cfRule>
  </conditionalFormatting>
  <conditionalFormatting sqref="I430:I441">
    <cfRule type="cellIs" dxfId="315" priority="456" operator="greaterThan">
      <formula>0</formula>
    </cfRule>
  </conditionalFormatting>
  <conditionalFormatting sqref="J430">
    <cfRule type="cellIs" dxfId="314" priority="455" operator="greaterThan">
      <formula>0</formula>
    </cfRule>
  </conditionalFormatting>
  <conditionalFormatting sqref="J431:J441">
    <cfRule type="cellIs" dxfId="313" priority="454" operator="greaterThan">
      <formula>0</formula>
    </cfRule>
  </conditionalFormatting>
  <conditionalFormatting sqref="L430:N441">
    <cfRule type="cellIs" dxfId="312" priority="453" operator="equal">
      <formula>$BA$5</formula>
    </cfRule>
  </conditionalFormatting>
  <conditionalFormatting sqref="L430:L441">
    <cfRule type="cellIs" dxfId="311" priority="452" operator="greaterThan">
      <formula>0</formula>
    </cfRule>
  </conditionalFormatting>
  <conditionalFormatting sqref="M430">
    <cfRule type="cellIs" dxfId="310" priority="451" operator="greaterThan">
      <formula>0</formula>
    </cfRule>
  </conditionalFormatting>
  <conditionalFormatting sqref="M431:M441">
    <cfRule type="cellIs" dxfId="309" priority="450" operator="greaterThan">
      <formula>0</formula>
    </cfRule>
  </conditionalFormatting>
  <conditionalFormatting sqref="O430:Q441">
    <cfRule type="cellIs" dxfId="308" priority="449" operator="equal">
      <formula>$BA$5</formula>
    </cfRule>
  </conditionalFormatting>
  <conditionalFormatting sqref="O430:O441">
    <cfRule type="cellIs" dxfId="307" priority="448" operator="greaterThan">
      <formula>0</formula>
    </cfRule>
  </conditionalFormatting>
  <conditionalFormatting sqref="P430">
    <cfRule type="cellIs" dxfId="306" priority="447" operator="greaterThan">
      <formula>0</formula>
    </cfRule>
  </conditionalFormatting>
  <conditionalFormatting sqref="P431:P441">
    <cfRule type="cellIs" dxfId="305" priority="446" operator="greaterThan">
      <formula>0</formula>
    </cfRule>
  </conditionalFormatting>
  <conditionalFormatting sqref="R430:T441">
    <cfRule type="cellIs" dxfId="304" priority="445" operator="equal">
      <formula>$BA$5</formula>
    </cfRule>
  </conditionalFormatting>
  <conditionalFormatting sqref="R430:R441">
    <cfRule type="cellIs" dxfId="303" priority="444" operator="greaterThan">
      <formula>0</formula>
    </cfRule>
  </conditionalFormatting>
  <conditionalFormatting sqref="S430">
    <cfRule type="cellIs" dxfId="302" priority="443" operator="greaterThan">
      <formula>0</formula>
    </cfRule>
  </conditionalFormatting>
  <conditionalFormatting sqref="S431:S441">
    <cfRule type="cellIs" dxfId="301" priority="442" operator="greaterThan">
      <formula>0</formula>
    </cfRule>
  </conditionalFormatting>
  <conditionalFormatting sqref="U430:W441">
    <cfRule type="cellIs" dxfId="300" priority="441" operator="equal">
      <formula>$BA$5</formula>
    </cfRule>
  </conditionalFormatting>
  <conditionalFormatting sqref="U430:U441">
    <cfRule type="cellIs" dxfId="299" priority="440" operator="greaterThan">
      <formula>0</formula>
    </cfRule>
  </conditionalFormatting>
  <conditionalFormatting sqref="V430">
    <cfRule type="cellIs" dxfId="298" priority="439" operator="greaterThan">
      <formula>0</formula>
    </cfRule>
  </conditionalFormatting>
  <conditionalFormatting sqref="V431:V441">
    <cfRule type="cellIs" dxfId="297" priority="438" operator="greaterThan">
      <formula>0</formula>
    </cfRule>
  </conditionalFormatting>
  <conditionalFormatting sqref="F443:H453">
    <cfRule type="cellIs" dxfId="296" priority="433" operator="equal">
      <formula>$BA$5</formula>
    </cfRule>
  </conditionalFormatting>
  <conditionalFormatting sqref="F443:F453">
    <cfRule type="cellIs" dxfId="295" priority="432" operator="greaterThan">
      <formula>0</formula>
    </cfRule>
  </conditionalFormatting>
  <conditionalFormatting sqref="G443">
    <cfRule type="cellIs" dxfId="294" priority="431" operator="greaterThan">
      <formula>0</formula>
    </cfRule>
  </conditionalFormatting>
  <conditionalFormatting sqref="G444:G453">
    <cfRule type="cellIs" dxfId="293" priority="430" operator="greaterThan">
      <formula>0</formula>
    </cfRule>
  </conditionalFormatting>
  <conditionalFormatting sqref="I443:K453">
    <cfRule type="cellIs" dxfId="292" priority="429" operator="equal">
      <formula>$BA$5</formula>
    </cfRule>
  </conditionalFormatting>
  <conditionalFormatting sqref="I443:I453">
    <cfRule type="cellIs" dxfId="291" priority="428" operator="greaterThan">
      <formula>0</formula>
    </cfRule>
  </conditionalFormatting>
  <conditionalFormatting sqref="J443">
    <cfRule type="cellIs" dxfId="290" priority="427" operator="greaterThan">
      <formula>0</formula>
    </cfRule>
  </conditionalFormatting>
  <conditionalFormatting sqref="J444:J453">
    <cfRule type="cellIs" dxfId="289" priority="426" operator="greaterThan">
      <formula>0</formula>
    </cfRule>
  </conditionalFormatting>
  <conditionalFormatting sqref="L443:N453">
    <cfRule type="cellIs" dxfId="288" priority="425" operator="equal">
      <formula>$BA$5</formula>
    </cfRule>
  </conditionalFormatting>
  <conditionalFormatting sqref="L443:L453">
    <cfRule type="cellIs" dxfId="287" priority="424" operator="greaterThan">
      <formula>0</formula>
    </cfRule>
  </conditionalFormatting>
  <conditionalFormatting sqref="M443">
    <cfRule type="cellIs" dxfId="286" priority="423" operator="greaterThan">
      <formula>0</formula>
    </cfRule>
  </conditionalFormatting>
  <conditionalFormatting sqref="M444:M453">
    <cfRule type="cellIs" dxfId="285" priority="422" operator="greaterThan">
      <formula>0</formula>
    </cfRule>
  </conditionalFormatting>
  <conditionalFormatting sqref="O443:Q453">
    <cfRule type="cellIs" dxfId="284" priority="421" operator="equal">
      <formula>$BA$5</formula>
    </cfRule>
  </conditionalFormatting>
  <conditionalFormatting sqref="O443:O453">
    <cfRule type="cellIs" dxfId="283" priority="420" operator="greaterThan">
      <formula>0</formula>
    </cfRule>
  </conditionalFormatting>
  <conditionalFormatting sqref="P443">
    <cfRule type="cellIs" dxfId="282" priority="419" operator="greaterThan">
      <formula>0</formula>
    </cfRule>
  </conditionalFormatting>
  <conditionalFormatting sqref="P444:P453">
    <cfRule type="cellIs" dxfId="281" priority="418" operator="greaterThan">
      <formula>0</formula>
    </cfRule>
  </conditionalFormatting>
  <conditionalFormatting sqref="R443:T453">
    <cfRule type="cellIs" dxfId="280" priority="417" operator="equal">
      <formula>$BA$5</formula>
    </cfRule>
  </conditionalFormatting>
  <conditionalFormatting sqref="R443:R453">
    <cfRule type="cellIs" dxfId="279" priority="416" operator="greaterThan">
      <formula>0</formula>
    </cfRule>
  </conditionalFormatting>
  <conditionalFormatting sqref="S443">
    <cfRule type="cellIs" dxfId="278" priority="415" operator="greaterThan">
      <formula>0</formula>
    </cfRule>
  </conditionalFormatting>
  <conditionalFormatting sqref="S444:S453">
    <cfRule type="cellIs" dxfId="277" priority="414" operator="greaterThan">
      <formula>0</formula>
    </cfRule>
  </conditionalFormatting>
  <conditionalFormatting sqref="U443:W453">
    <cfRule type="cellIs" dxfId="276" priority="413" operator="equal">
      <formula>$BA$5</formula>
    </cfRule>
  </conditionalFormatting>
  <conditionalFormatting sqref="U443:U453">
    <cfRule type="cellIs" dxfId="275" priority="412" operator="greaterThan">
      <formula>0</formula>
    </cfRule>
  </conditionalFormatting>
  <conditionalFormatting sqref="V443">
    <cfRule type="cellIs" dxfId="274" priority="411" operator="greaterThan">
      <formula>0</formula>
    </cfRule>
  </conditionalFormatting>
  <conditionalFormatting sqref="V444:V453">
    <cfRule type="cellIs" dxfId="273" priority="410" operator="greaterThan">
      <formula>0</formula>
    </cfRule>
  </conditionalFormatting>
  <conditionalFormatting sqref="C457:E467">
    <cfRule type="cellIs" dxfId="272" priority="409" operator="equal">
      <formula>$BA$5</formula>
    </cfRule>
  </conditionalFormatting>
  <conditionalFormatting sqref="C457:C467">
    <cfRule type="cellIs" dxfId="271" priority="408" operator="greaterThan">
      <formula>0</formula>
    </cfRule>
  </conditionalFormatting>
  <conditionalFormatting sqref="D457">
    <cfRule type="cellIs" dxfId="270" priority="407" operator="greaterThan">
      <formula>0</formula>
    </cfRule>
  </conditionalFormatting>
  <conditionalFormatting sqref="D458:D467">
    <cfRule type="cellIs" dxfId="269" priority="406" operator="greaterThan">
      <formula>0</formula>
    </cfRule>
  </conditionalFormatting>
  <conditionalFormatting sqref="F457:H467">
    <cfRule type="cellIs" dxfId="268" priority="405" operator="equal">
      <formula>$BA$5</formula>
    </cfRule>
  </conditionalFormatting>
  <conditionalFormatting sqref="F457:F467">
    <cfRule type="cellIs" dxfId="267" priority="404" operator="greaterThan">
      <formula>0</formula>
    </cfRule>
  </conditionalFormatting>
  <conditionalFormatting sqref="G457">
    <cfRule type="cellIs" dxfId="266" priority="403" operator="greaterThan">
      <formula>0</formula>
    </cfRule>
  </conditionalFormatting>
  <conditionalFormatting sqref="G458:G467">
    <cfRule type="cellIs" dxfId="265" priority="402" operator="greaterThan">
      <formula>0</formula>
    </cfRule>
  </conditionalFormatting>
  <conditionalFormatting sqref="I457:K467">
    <cfRule type="cellIs" dxfId="264" priority="401" operator="equal">
      <formula>$BA$5</formula>
    </cfRule>
  </conditionalFormatting>
  <conditionalFormatting sqref="I457:I467">
    <cfRule type="cellIs" dxfId="263" priority="400" operator="greaterThan">
      <formula>0</formula>
    </cfRule>
  </conditionalFormatting>
  <conditionalFormatting sqref="J457">
    <cfRule type="cellIs" dxfId="262" priority="399" operator="greaterThan">
      <formula>0</formula>
    </cfRule>
  </conditionalFormatting>
  <conditionalFormatting sqref="J458:J467">
    <cfRule type="cellIs" dxfId="261" priority="398" operator="greaterThan">
      <formula>0</formula>
    </cfRule>
  </conditionalFormatting>
  <conditionalFormatting sqref="L457:N467">
    <cfRule type="cellIs" dxfId="260" priority="397" operator="equal">
      <formula>$BA$5</formula>
    </cfRule>
  </conditionalFormatting>
  <conditionalFormatting sqref="L457:L467">
    <cfRule type="cellIs" dxfId="259" priority="396" operator="greaterThan">
      <formula>0</formula>
    </cfRule>
  </conditionalFormatting>
  <conditionalFormatting sqref="M457">
    <cfRule type="cellIs" dxfId="258" priority="395" operator="greaterThan">
      <formula>0</formula>
    </cfRule>
  </conditionalFormatting>
  <conditionalFormatting sqref="M458:M467">
    <cfRule type="cellIs" dxfId="257" priority="394" operator="greaterThan">
      <formula>0</formula>
    </cfRule>
  </conditionalFormatting>
  <conditionalFormatting sqref="O457:Q467">
    <cfRule type="cellIs" dxfId="256" priority="393" operator="equal">
      <formula>$BA$5</formula>
    </cfRule>
  </conditionalFormatting>
  <conditionalFormatting sqref="O457:O467">
    <cfRule type="cellIs" dxfId="255" priority="392" operator="greaterThan">
      <formula>0</formula>
    </cfRule>
  </conditionalFormatting>
  <conditionalFormatting sqref="P457">
    <cfRule type="cellIs" dxfId="254" priority="391" operator="greaterThan">
      <formula>0</formula>
    </cfRule>
  </conditionalFormatting>
  <conditionalFormatting sqref="P458:P467">
    <cfRule type="cellIs" dxfId="253" priority="390" operator="greaterThan">
      <formula>0</formula>
    </cfRule>
  </conditionalFormatting>
  <conditionalFormatting sqref="R457:T467">
    <cfRule type="cellIs" dxfId="252" priority="389" operator="equal">
      <formula>$BA$5</formula>
    </cfRule>
  </conditionalFormatting>
  <conditionalFormatting sqref="R457:R467">
    <cfRule type="cellIs" dxfId="251" priority="388" operator="greaterThan">
      <formula>0</formula>
    </cfRule>
  </conditionalFormatting>
  <conditionalFormatting sqref="S457">
    <cfRule type="cellIs" dxfId="250" priority="387" operator="greaterThan">
      <formula>0</formula>
    </cfRule>
  </conditionalFormatting>
  <conditionalFormatting sqref="S458:S467">
    <cfRule type="cellIs" dxfId="249" priority="386" operator="greaterThan">
      <formula>0</formula>
    </cfRule>
  </conditionalFormatting>
  <conditionalFormatting sqref="U457:W467">
    <cfRule type="cellIs" dxfId="248" priority="385" operator="equal">
      <formula>$BA$5</formula>
    </cfRule>
  </conditionalFormatting>
  <conditionalFormatting sqref="U457:U467">
    <cfRule type="cellIs" dxfId="247" priority="384" operator="greaterThan">
      <formula>0</formula>
    </cfRule>
  </conditionalFormatting>
  <conditionalFormatting sqref="V457">
    <cfRule type="cellIs" dxfId="246" priority="383" operator="greaterThan">
      <formula>0</formula>
    </cfRule>
  </conditionalFormatting>
  <conditionalFormatting sqref="V458:V467">
    <cfRule type="cellIs" dxfId="245" priority="382" operator="greaterThan">
      <formula>0</formula>
    </cfRule>
  </conditionalFormatting>
  <conditionalFormatting sqref="C469:E480">
    <cfRule type="cellIs" dxfId="244" priority="381" operator="equal">
      <formula>$BA$5</formula>
    </cfRule>
  </conditionalFormatting>
  <conditionalFormatting sqref="C469:C480">
    <cfRule type="cellIs" dxfId="243" priority="380" operator="greaterThan">
      <formula>0</formula>
    </cfRule>
  </conditionalFormatting>
  <conditionalFormatting sqref="D469:D470">
    <cfRule type="cellIs" dxfId="242" priority="379" operator="greaterThan">
      <formula>0</formula>
    </cfRule>
  </conditionalFormatting>
  <conditionalFormatting sqref="D471:D480">
    <cfRule type="cellIs" dxfId="241" priority="378" operator="greaterThan">
      <formula>0</formula>
    </cfRule>
  </conditionalFormatting>
  <conditionalFormatting sqref="F469:H480">
    <cfRule type="cellIs" dxfId="240" priority="377" operator="equal">
      <formula>$BA$5</formula>
    </cfRule>
  </conditionalFormatting>
  <conditionalFormatting sqref="F469:F480">
    <cfRule type="cellIs" dxfId="239" priority="376" operator="greaterThan">
      <formula>0</formula>
    </cfRule>
  </conditionalFormatting>
  <conditionalFormatting sqref="G469:G470">
    <cfRule type="cellIs" dxfId="238" priority="375" operator="greaterThan">
      <formula>0</formula>
    </cfRule>
  </conditionalFormatting>
  <conditionalFormatting sqref="G471:G480">
    <cfRule type="cellIs" dxfId="237" priority="374" operator="greaterThan">
      <formula>0</formula>
    </cfRule>
  </conditionalFormatting>
  <conditionalFormatting sqref="I469:K480">
    <cfRule type="cellIs" dxfId="236" priority="373" operator="equal">
      <formula>$BA$5</formula>
    </cfRule>
  </conditionalFormatting>
  <conditionalFormatting sqref="I469:I480">
    <cfRule type="cellIs" dxfId="235" priority="372" operator="greaterThan">
      <formula>0</formula>
    </cfRule>
  </conditionalFormatting>
  <conditionalFormatting sqref="J469:J470">
    <cfRule type="cellIs" dxfId="234" priority="371" operator="greaterThan">
      <formula>0</formula>
    </cfRule>
  </conditionalFormatting>
  <conditionalFormatting sqref="J471:J480">
    <cfRule type="cellIs" dxfId="233" priority="370" operator="greaterThan">
      <formula>0</formula>
    </cfRule>
  </conditionalFormatting>
  <conditionalFormatting sqref="L469:N480">
    <cfRule type="cellIs" dxfId="232" priority="369" operator="equal">
      <formula>$BA$5</formula>
    </cfRule>
  </conditionalFormatting>
  <conditionalFormatting sqref="L469:L480">
    <cfRule type="cellIs" dxfId="231" priority="368" operator="greaterThan">
      <formula>0</formula>
    </cfRule>
  </conditionalFormatting>
  <conditionalFormatting sqref="M469:M470">
    <cfRule type="cellIs" dxfId="230" priority="367" operator="greaterThan">
      <formula>0</formula>
    </cfRule>
  </conditionalFormatting>
  <conditionalFormatting sqref="M471:M480">
    <cfRule type="cellIs" dxfId="229" priority="366" operator="greaterThan">
      <formula>0</formula>
    </cfRule>
  </conditionalFormatting>
  <conditionalFormatting sqref="O469:Q480">
    <cfRule type="cellIs" dxfId="228" priority="365" operator="equal">
      <formula>$BA$5</formula>
    </cfRule>
  </conditionalFormatting>
  <conditionalFormatting sqref="O469:O480">
    <cfRule type="cellIs" dxfId="227" priority="364" operator="greaterThan">
      <formula>0</formula>
    </cfRule>
  </conditionalFormatting>
  <conditionalFormatting sqref="P469:P470">
    <cfRule type="cellIs" dxfId="226" priority="363" operator="greaterThan">
      <formula>0</formula>
    </cfRule>
  </conditionalFormatting>
  <conditionalFormatting sqref="P471:P480">
    <cfRule type="cellIs" dxfId="225" priority="362" operator="greaterThan">
      <formula>0</formula>
    </cfRule>
  </conditionalFormatting>
  <conditionalFormatting sqref="R469:T480">
    <cfRule type="cellIs" dxfId="224" priority="361" operator="equal">
      <formula>$BA$5</formula>
    </cfRule>
  </conditionalFormatting>
  <conditionalFormatting sqref="R469:R480">
    <cfRule type="cellIs" dxfId="223" priority="360" operator="greaterThan">
      <formula>0</formula>
    </cfRule>
  </conditionalFormatting>
  <conditionalFormatting sqref="S469:S470">
    <cfRule type="cellIs" dxfId="222" priority="359" operator="greaterThan">
      <formula>0</formula>
    </cfRule>
  </conditionalFormatting>
  <conditionalFormatting sqref="S471:S480">
    <cfRule type="cellIs" dxfId="221" priority="358" operator="greaterThan">
      <formula>0</formula>
    </cfRule>
  </conditionalFormatting>
  <conditionalFormatting sqref="U469:W480">
    <cfRule type="cellIs" dxfId="220" priority="357" operator="equal">
      <formula>$BA$5</formula>
    </cfRule>
  </conditionalFormatting>
  <conditionalFormatting sqref="U469:U480">
    <cfRule type="cellIs" dxfId="219" priority="356" operator="greaterThan">
      <formula>0</formula>
    </cfRule>
  </conditionalFormatting>
  <conditionalFormatting sqref="V469:V470">
    <cfRule type="cellIs" dxfId="218" priority="355" operator="greaterThan">
      <formula>0</formula>
    </cfRule>
  </conditionalFormatting>
  <conditionalFormatting sqref="V471:V480">
    <cfRule type="cellIs" dxfId="217" priority="354" operator="greaterThan">
      <formula>0</formula>
    </cfRule>
  </conditionalFormatting>
  <conditionalFormatting sqref="C482:E493">
    <cfRule type="cellIs" dxfId="216" priority="353" operator="equal">
      <formula>$BA$5</formula>
    </cfRule>
  </conditionalFormatting>
  <conditionalFormatting sqref="C482:C493">
    <cfRule type="cellIs" dxfId="215" priority="352" operator="greaterThan">
      <formula>0</formula>
    </cfRule>
  </conditionalFormatting>
  <conditionalFormatting sqref="D482">
    <cfRule type="cellIs" dxfId="214" priority="351" operator="greaterThan">
      <formula>0</formula>
    </cfRule>
  </conditionalFormatting>
  <conditionalFormatting sqref="D483:D493">
    <cfRule type="cellIs" dxfId="213" priority="350" operator="greaterThan">
      <formula>0</formula>
    </cfRule>
  </conditionalFormatting>
  <conditionalFormatting sqref="F482:H493">
    <cfRule type="cellIs" dxfId="212" priority="349" operator="equal">
      <formula>$BA$5</formula>
    </cfRule>
  </conditionalFormatting>
  <conditionalFormatting sqref="F482:F493">
    <cfRule type="cellIs" dxfId="211" priority="348" operator="greaterThan">
      <formula>0</formula>
    </cfRule>
  </conditionalFormatting>
  <conditionalFormatting sqref="G482">
    <cfRule type="cellIs" dxfId="210" priority="347" operator="greaterThan">
      <formula>0</formula>
    </cfRule>
  </conditionalFormatting>
  <conditionalFormatting sqref="G483:G493">
    <cfRule type="cellIs" dxfId="209" priority="346" operator="greaterThan">
      <formula>0</formula>
    </cfRule>
  </conditionalFormatting>
  <conditionalFormatting sqref="I482:K493">
    <cfRule type="cellIs" dxfId="208" priority="345" operator="equal">
      <formula>$BA$5</formula>
    </cfRule>
  </conditionalFormatting>
  <conditionalFormatting sqref="I482:I493">
    <cfRule type="cellIs" dxfId="207" priority="344" operator="greaterThan">
      <formula>0</formula>
    </cfRule>
  </conditionalFormatting>
  <conditionalFormatting sqref="J482">
    <cfRule type="cellIs" dxfId="206" priority="343" operator="greaterThan">
      <formula>0</formula>
    </cfRule>
  </conditionalFormatting>
  <conditionalFormatting sqref="J483:J493">
    <cfRule type="cellIs" dxfId="205" priority="342" operator="greaterThan">
      <formula>0</formula>
    </cfRule>
  </conditionalFormatting>
  <conditionalFormatting sqref="L482:N493">
    <cfRule type="cellIs" dxfId="204" priority="341" operator="equal">
      <formula>$BA$5</formula>
    </cfRule>
  </conditionalFormatting>
  <conditionalFormatting sqref="L482:L493">
    <cfRule type="cellIs" dxfId="203" priority="340" operator="greaterThan">
      <formula>0</formula>
    </cfRule>
  </conditionalFormatting>
  <conditionalFormatting sqref="M482">
    <cfRule type="cellIs" dxfId="202" priority="339" operator="greaterThan">
      <formula>0</formula>
    </cfRule>
  </conditionalFormatting>
  <conditionalFormatting sqref="M483:M493">
    <cfRule type="cellIs" dxfId="201" priority="338" operator="greaterThan">
      <formula>0</formula>
    </cfRule>
  </conditionalFormatting>
  <conditionalFormatting sqref="O482:Q493">
    <cfRule type="cellIs" dxfId="200" priority="337" operator="equal">
      <formula>$BA$5</formula>
    </cfRule>
  </conditionalFormatting>
  <conditionalFormatting sqref="O482:O493">
    <cfRule type="cellIs" dxfId="199" priority="336" operator="greaterThan">
      <formula>0</formula>
    </cfRule>
  </conditionalFormatting>
  <conditionalFormatting sqref="P482">
    <cfRule type="cellIs" dxfId="198" priority="335" operator="greaterThan">
      <formula>0</formula>
    </cfRule>
  </conditionalFormatting>
  <conditionalFormatting sqref="P483:P493">
    <cfRule type="cellIs" dxfId="197" priority="334" operator="greaterThan">
      <formula>0</formula>
    </cfRule>
  </conditionalFormatting>
  <conditionalFormatting sqref="R482:T493">
    <cfRule type="cellIs" dxfId="196" priority="333" operator="equal">
      <formula>$BA$5</formula>
    </cfRule>
  </conditionalFormatting>
  <conditionalFormatting sqref="R482:R493">
    <cfRule type="cellIs" dxfId="195" priority="332" operator="greaterThan">
      <formula>0</formula>
    </cfRule>
  </conditionalFormatting>
  <conditionalFormatting sqref="S482">
    <cfRule type="cellIs" dxfId="194" priority="331" operator="greaterThan">
      <formula>0</formula>
    </cfRule>
  </conditionalFormatting>
  <conditionalFormatting sqref="S483:S493">
    <cfRule type="cellIs" dxfId="193" priority="330" operator="greaterThan">
      <formula>0</formula>
    </cfRule>
  </conditionalFormatting>
  <conditionalFormatting sqref="U482:W493">
    <cfRule type="cellIs" dxfId="192" priority="329" operator="equal">
      <formula>$BA$5</formula>
    </cfRule>
  </conditionalFormatting>
  <conditionalFormatting sqref="U482:U493">
    <cfRule type="cellIs" dxfId="191" priority="328" operator="greaterThan">
      <formula>0</formula>
    </cfRule>
  </conditionalFormatting>
  <conditionalFormatting sqref="V482">
    <cfRule type="cellIs" dxfId="190" priority="327" operator="greaterThan">
      <formula>0</formula>
    </cfRule>
  </conditionalFormatting>
  <conditionalFormatting sqref="V483:V493">
    <cfRule type="cellIs" dxfId="189" priority="326" operator="greaterThan">
      <formula>0</formula>
    </cfRule>
  </conditionalFormatting>
  <conditionalFormatting sqref="F495:H505">
    <cfRule type="cellIs" dxfId="188" priority="321" operator="equal">
      <formula>$BA$5</formula>
    </cfRule>
  </conditionalFormatting>
  <conditionalFormatting sqref="F495:F505">
    <cfRule type="cellIs" dxfId="187" priority="320" operator="greaterThan">
      <formula>0</formula>
    </cfRule>
  </conditionalFormatting>
  <conditionalFormatting sqref="G495">
    <cfRule type="cellIs" dxfId="186" priority="319" operator="greaterThan">
      <formula>0</formula>
    </cfRule>
  </conditionalFormatting>
  <conditionalFormatting sqref="G496:G505">
    <cfRule type="cellIs" dxfId="185" priority="318" operator="greaterThan">
      <formula>0</formula>
    </cfRule>
  </conditionalFormatting>
  <conditionalFormatting sqref="I495:K505">
    <cfRule type="cellIs" dxfId="184" priority="317" operator="equal">
      <formula>$BA$5</formula>
    </cfRule>
  </conditionalFormatting>
  <conditionalFormatting sqref="I495:I505">
    <cfRule type="cellIs" dxfId="183" priority="316" operator="greaterThan">
      <formula>0</formula>
    </cfRule>
  </conditionalFormatting>
  <conditionalFormatting sqref="J495">
    <cfRule type="cellIs" dxfId="182" priority="315" operator="greaterThan">
      <formula>0</formula>
    </cfRule>
  </conditionalFormatting>
  <conditionalFormatting sqref="J496:J505">
    <cfRule type="cellIs" dxfId="181" priority="314" operator="greaterThan">
      <formula>0</formula>
    </cfRule>
  </conditionalFormatting>
  <conditionalFormatting sqref="L495:N505">
    <cfRule type="cellIs" dxfId="180" priority="313" operator="equal">
      <formula>$BA$5</formula>
    </cfRule>
  </conditionalFormatting>
  <conditionalFormatting sqref="L495:L505">
    <cfRule type="cellIs" dxfId="179" priority="312" operator="greaterThan">
      <formula>0</formula>
    </cfRule>
  </conditionalFormatting>
  <conditionalFormatting sqref="M495">
    <cfRule type="cellIs" dxfId="178" priority="311" operator="greaterThan">
      <formula>0</formula>
    </cfRule>
  </conditionalFormatting>
  <conditionalFormatting sqref="M496:M505">
    <cfRule type="cellIs" dxfId="177" priority="310" operator="greaterThan">
      <formula>0</formula>
    </cfRule>
  </conditionalFormatting>
  <conditionalFormatting sqref="O495:Q505">
    <cfRule type="cellIs" dxfId="176" priority="309" operator="equal">
      <formula>$BA$5</formula>
    </cfRule>
  </conditionalFormatting>
  <conditionalFormatting sqref="O495:O505">
    <cfRule type="cellIs" dxfId="175" priority="308" operator="greaterThan">
      <formula>0</formula>
    </cfRule>
  </conditionalFormatting>
  <conditionalFormatting sqref="P495">
    <cfRule type="cellIs" dxfId="174" priority="307" operator="greaterThan">
      <formula>0</formula>
    </cfRule>
  </conditionalFormatting>
  <conditionalFormatting sqref="P496:P505">
    <cfRule type="cellIs" dxfId="173" priority="306" operator="greaterThan">
      <formula>0</formula>
    </cfRule>
  </conditionalFormatting>
  <conditionalFormatting sqref="R495:T505">
    <cfRule type="cellIs" dxfId="172" priority="305" operator="equal">
      <formula>$BA$5</formula>
    </cfRule>
  </conditionalFormatting>
  <conditionalFormatting sqref="R495:R505">
    <cfRule type="cellIs" dxfId="171" priority="304" operator="greaterThan">
      <formula>0</formula>
    </cfRule>
  </conditionalFormatting>
  <conditionalFormatting sqref="S495">
    <cfRule type="cellIs" dxfId="170" priority="303" operator="greaterThan">
      <formula>0</formula>
    </cfRule>
  </conditionalFormatting>
  <conditionalFormatting sqref="S496:S505">
    <cfRule type="cellIs" dxfId="169" priority="302" operator="greaterThan">
      <formula>0</formula>
    </cfRule>
  </conditionalFormatting>
  <conditionalFormatting sqref="U495:W505">
    <cfRule type="cellIs" dxfId="168" priority="301" operator="equal">
      <formula>$BA$5</formula>
    </cfRule>
  </conditionalFormatting>
  <conditionalFormatting sqref="U495:U505">
    <cfRule type="cellIs" dxfId="167" priority="300" operator="greaterThan">
      <formula>0</formula>
    </cfRule>
  </conditionalFormatting>
  <conditionalFormatting sqref="V495">
    <cfRule type="cellIs" dxfId="166" priority="299" operator="greaterThan">
      <formula>0</formula>
    </cfRule>
  </conditionalFormatting>
  <conditionalFormatting sqref="V496:V505">
    <cfRule type="cellIs" dxfId="165" priority="298" operator="greaterThan">
      <formula>0</formula>
    </cfRule>
  </conditionalFormatting>
  <conditionalFormatting sqref="C10:E15">
    <cfRule type="cellIs" dxfId="164" priority="185" operator="equal">
      <formula>$BA$5</formula>
    </cfRule>
  </conditionalFormatting>
  <conditionalFormatting sqref="C10:C15 C17">
    <cfRule type="cellIs" dxfId="163" priority="184" operator="greaterThan">
      <formula>0</formula>
    </cfRule>
  </conditionalFormatting>
  <conditionalFormatting sqref="D10">
    <cfRule type="cellIs" dxfId="162" priority="183" operator="greaterThan">
      <formula>0</formula>
    </cfRule>
  </conditionalFormatting>
  <conditionalFormatting sqref="D11:D15 D17">
    <cfRule type="cellIs" dxfId="161" priority="182" operator="greaterThan">
      <formula>0</formula>
    </cfRule>
  </conditionalFormatting>
  <conditionalFormatting sqref="C19:E20">
    <cfRule type="cellIs" dxfId="160" priority="181" operator="equal">
      <formula>$BA$5</formula>
    </cfRule>
  </conditionalFormatting>
  <conditionalFormatting sqref="C19:C20">
    <cfRule type="cellIs" dxfId="159" priority="180" operator="greaterThan">
      <formula>0</formula>
    </cfRule>
  </conditionalFormatting>
  <conditionalFormatting sqref="D19:D20">
    <cfRule type="cellIs" dxfId="158" priority="179" operator="greaterThan">
      <formula>0</formula>
    </cfRule>
  </conditionalFormatting>
  <conditionalFormatting sqref="C23:E23">
    <cfRule type="cellIs" dxfId="157" priority="178" operator="equal">
      <formula>$BA$5</formula>
    </cfRule>
  </conditionalFormatting>
  <conditionalFormatting sqref="C23">
    <cfRule type="cellIs" dxfId="156" priority="177" operator="greaterThan">
      <formula>0</formula>
    </cfRule>
  </conditionalFormatting>
  <conditionalFormatting sqref="D23">
    <cfRule type="cellIs" dxfId="155" priority="176" operator="greaterThan">
      <formula>0</formula>
    </cfRule>
  </conditionalFormatting>
  <conditionalFormatting sqref="C26:E26">
    <cfRule type="cellIs" dxfId="154" priority="175" operator="equal">
      <formula>$BA$5</formula>
    </cfRule>
  </conditionalFormatting>
  <conditionalFormatting sqref="C26">
    <cfRule type="cellIs" dxfId="153" priority="174" operator="greaterThan">
      <formula>0</formula>
    </cfRule>
  </conditionalFormatting>
  <conditionalFormatting sqref="D26">
    <cfRule type="cellIs" dxfId="152" priority="173" operator="greaterThan">
      <formula>0</formula>
    </cfRule>
  </conditionalFormatting>
  <conditionalFormatting sqref="C29:E31">
    <cfRule type="cellIs" dxfId="151" priority="172" operator="equal">
      <formula>$BA$5</formula>
    </cfRule>
  </conditionalFormatting>
  <conditionalFormatting sqref="C29:C31">
    <cfRule type="cellIs" dxfId="150" priority="171" operator="greaterThan">
      <formula>0</formula>
    </cfRule>
  </conditionalFormatting>
  <conditionalFormatting sqref="D29:D31">
    <cfRule type="cellIs" dxfId="149" priority="170" operator="greaterThan">
      <formula>0</formula>
    </cfRule>
  </conditionalFormatting>
  <conditionalFormatting sqref="C34:E34">
    <cfRule type="cellIs" dxfId="148" priority="169" operator="equal">
      <formula>$BA$5</formula>
    </cfRule>
  </conditionalFormatting>
  <conditionalFormatting sqref="C34">
    <cfRule type="cellIs" dxfId="147" priority="168" operator="greaterThan">
      <formula>0</formula>
    </cfRule>
  </conditionalFormatting>
  <conditionalFormatting sqref="D34">
    <cfRule type="cellIs" dxfId="146" priority="167" operator="greaterThan">
      <formula>0</formula>
    </cfRule>
  </conditionalFormatting>
  <conditionalFormatting sqref="C36:E37">
    <cfRule type="cellIs" dxfId="145" priority="166" operator="equal">
      <formula>$BA$5</formula>
    </cfRule>
  </conditionalFormatting>
  <conditionalFormatting sqref="C36:C37">
    <cfRule type="cellIs" dxfId="144" priority="165" operator="greaterThan">
      <formula>0</formula>
    </cfRule>
  </conditionalFormatting>
  <conditionalFormatting sqref="D36:D37">
    <cfRule type="cellIs" dxfId="143" priority="164" operator="greaterThan">
      <formula>0</formula>
    </cfRule>
  </conditionalFormatting>
  <conditionalFormatting sqref="D92:D93 D95 D97:D100 D102 D104 D107:D110 D112 D116:D117 D119:D120 D123:D128 D131:D133 D135 D137 D139 D141 D143">
    <cfRule type="cellIs" dxfId="142" priority="113" operator="greaterThan">
      <formula>0</formula>
    </cfRule>
  </conditionalFormatting>
  <conditionalFormatting sqref="C40:E40">
    <cfRule type="cellIs" dxfId="141" priority="163" operator="equal">
      <formula>$BA$5</formula>
    </cfRule>
  </conditionalFormatting>
  <conditionalFormatting sqref="C40">
    <cfRule type="cellIs" dxfId="140" priority="162" operator="greaterThan">
      <formula>0</formula>
    </cfRule>
  </conditionalFormatting>
  <conditionalFormatting sqref="D40">
    <cfRule type="cellIs" dxfId="139" priority="161" operator="greaterThan">
      <formula>0</formula>
    </cfRule>
  </conditionalFormatting>
  <conditionalFormatting sqref="C42:E43">
    <cfRule type="cellIs" dxfId="138" priority="160" operator="equal">
      <formula>$BA$5</formula>
    </cfRule>
  </conditionalFormatting>
  <conditionalFormatting sqref="C42:C43">
    <cfRule type="cellIs" dxfId="137" priority="159" operator="greaterThan">
      <formula>0</formula>
    </cfRule>
  </conditionalFormatting>
  <conditionalFormatting sqref="D42:D43">
    <cfRule type="cellIs" dxfId="136" priority="158" operator="greaterThan">
      <formula>0</formula>
    </cfRule>
  </conditionalFormatting>
  <conditionalFormatting sqref="C45:E49">
    <cfRule type="cellIs" dxfId="135" priority="157" operator="equal">
      <formula>$BA$5</formula>
    </cfRule>
  </conditionalFormatting>
  <conditionalFormatting sqref="C45:C49">
    <cfRule type="cellIs" dxfId="134" priority="156" operator="greaterThan">
      <formula>0</formula>
    </cfRule>
  </conditionalFormatting>
  <conditionalFormatting sqref="D45:D49">
    <cfRule type="cellIs" dxfId="133" priority="155" operator="greaterThan">
      <formula>0</formula>
    </cfRule>
  </conditionalFormatting>
  <conditionalFormatting sqref="C53:E53">
    <cfRule type="cellIs" dxfId="132" priority="154" operator="equal">
      <formula>$BA$5</formula>
    </cfRule>
  </conditionalFormatting>
  <conditionalFormatting sqref="C53">
    <cfRule type="cellIs" dxfId="131" priority="153" operator="greaterThan">
      <formula>0</formula>
    </cfRule>
  </conditionalFormatting>
  <conditionalFormatting sqref="D53">
    <cfRule type="cellIs" dxfId="130" priority="152" operator="greaterThan">
      <formula>0</formula>
    </cfRule>
  </conditionalFormatting>
  <conditionalFormatting sqref="C55:E56">
    <cfRule type="cellIs" dxfId="129" priority="151" operator="equal">
      <formula>$BA$5</formula>
    </cfRule>
  </conditionalFormatting>
  <conditionalFormatting sqref="C55:C56">
    <cfRule type="cellIs" dxfId="128" priority="150" operator="greaterThan">
      <formula>0</formula>
    </cfRule>
  </conditionalFormatting>
  <conditionalFormatting sqref="D55:D56">
    <cfRule type="cellIs" dxfId="127" priority="149" operator="greaterThan">
      <formula>0</formula>
    </cfRule>
  </conditionalFormatting>
  <conditionalFormatting sqref="C58:E58">
    <cfRule type="cellIs" dxfId="126" priority="148" operator="equal">
      <formula>$BA$5</formula>
    </cfRule>
  </conditionalFormatting>
  <conditionalFormatting sqref="C58">
    <cfRule type="cellIs" dxfId="125" priority="147" operator="greaterThan">
      <formula>0</formula>
    </cfRule>
  </conditionalFormatting>
  <conditionalFormatting sqref="D58">
    <cfRule type="cellIs" dxfId="124" priority="146" operator="greaterThan">
      <formula>0</formula>
    </cfRule>
  </conditionalFormatting>
  <conditionalFormatting sqref="C60:E61">
    <cfRule type="cellIs" dxfId="123" priority="145" operator="equal">
      <formula>$BA$5</formula>
    </cfRule>
  </conditionalFormatting>
  <conditionalFormatting sqref="C60:C61">
    <cfRule type="cellIs" dxfId="122" priority="144" operator="greaterThan">
      <formula>0</formula>
    </cfRule>
  </conditionalFormatting>
  <conditionalFormatting sqref="D60:D61">
    <cfRule type="cellIs" dxfId="121" priority="143" operator="greaterThan">
      <formula>0</formula>
    </cfRule>
  </conditionalFormatting>
  <conditionalFormatting sqref="C63:E64">
    <cfRule type="cellIs" dxfId="120" priority="142" operator="equal">
      <formula>$BA$5</formula>
    </cfRule>
  </conditionalFormatting>
  <conditionalFormatting sqref="C63:C64">
    <cfRule type="cellIs" dxfId="119" priority="141" operator="greaterThan">
      <formula>0</formula>
    </cfRule>
  </conditionalFormatting>
  <conditionalFormatting sqref="D63:D64">
    <cfRule type="cellIs" dxfId="118" priority="140" operator="greaterThan">
      <formula>0</formula>
    </cfRule>
  </conditionalFormatting>
  <conditionalFormatting sqref="C66:E66">
    <cfRule type="cellIs" dxfId="117" priority="139" operator="equal">
      <formula>$BA$5</formula>
    </cfRule>
  </conditionalFormatting>
  <conditionalFormatting sqref="C66">
    <cfRule type="cellIs" dxfId="116" priority="138" operator="greaterThan">
      <formula>0</formula>
    </cfRule>
  </conditionalFormatting>
  <conditionalFormatting sqref="D66">
    <cfRule type="cellIs" dxfId="115" priority="137" operator="greaterThan">
      <formula>0</formula>
    </cfRule>
  </conditionalFormatting>
  <conditionalFormatting sqref="C70:E71">
    <cfRule type="cellIs" dxfId="114" priority="136" operator="equal">
      <formula>$BA$5</formula>
    </cfRule>
  </conditionalFormatting>
  <conditionalFormatting sqref="C70:C71">
    <cfRule type="cellIs" dxfId="113" priority="135" operator="greaterThan">
      <formula>0</formula>
    </cfRule>
  </conditionalFormatting>
  <conditionalFormatting sqref="D70:D71">
    <cfRule type="cellIs" dxfId="112" priority="134" operator="greaterThan">
      <formula>0</formula>
    </cfRule>
  </conditionalFormatting>
  <conditionalFormatting sqref="C75:E76">
    <cfRule type="cellIs" dxfId="111" priority="133" operator="equal">
      <formula>$BA$5</formula>
    </cfRule>
  </conditionalFormatting>
  <conditionalFormatting sqref="C75:C76">
    <cfRule type="cellIs" dxfId="110" priority="132" operator="greaterThan">
      <formula>0</formula>
    </cfRule>
  </conditionalFormatting>
  <conditionalFormatting sqref="D75:D76">
    <cfRule type="cellIs" dxfId="109" priority="131" operator="greaterThan">
      <formula>0</formula>
    </cfRule>
  </conditionalFormatting>
  <conditionalFormatting sqref="C73:E73">
    <cfRule type="cellIs" dxfId="108" priority="130" operator="equal">
      <formula>$BA$5</formula>
    </cfRule>
  </conditionalFormatting>
  <conditionalFormatting sqref="C73">
    <cfRule type="cellIs" dxfId="107" priority="129" operator="greaterThan">
      <formula>0</formula>
    </cfRule>
  </conditionalFormatting>
  <conditionalFormatting sqref="D73">
    <cfRule type="cellIs" dxfId="106" priority="128" operator="greaterThan">
      <formula>0</formula>
    </cfRule>
  </conditionalFormatting>
  <conditionalFormatting sqref="C78:E78">
    <cfRule type="cellIs" dxfId="105" priority="127" operator="equal">
      <formula>$BA$5</formula>
    </cfRule>
  </conditionalFormatting>
  <conditionalFormatting sqref="C78">
    <cfRule type="cellIs" dxfId="104" priority="126" operator="greaterThan">
      <formula>0</formula>
    </cfRule>
  </conditionalFormatting>
  <conditionalFormatting sqref="D78">
    <cfRule type="cellIs" dxfId="103" priority="125" operator="greaterThan">
      <formula>0</formula>
    </cfRule>
  </conditionalFormatting>
  <conditionalFormatting sqref="C82:E84">
    <cfRule type="cellIs" dxfId="102" priority="124" operator="equal">
      <formula>$BA$5</formula>
    </cfRule>
  </conditionalFormatting>
  <conditionalFormatting sqref="C82:C84">
    <cfRule type="cellIs" dxfId="101" priority="123" operator="greaterThan">
      <formula>0</formula>
    </cfRule>
  </conditionalFormatting>
  <conditionalFormatting sqref="D82:D84">
    <cfRule type="cellIs" dxfId="100" priority="122" operator="greaterThan">
      <formula>0</formula>
    </cfRule>
  </conditionalFormatting>
  <conditionalFormatting sqref="C86:E86">
    <cfRule type="cellIs" dxfId="99" priority="121" operator="equal">
      <formula>$BA$5</formula>
    </cfRule>
  </conditionalFormatting>
  <conditionalFormatting sqref="C86">
    <cfRule type="cellIs" dxfId="98" priority="120" operator="greaterThan">
      <formula>0</formula>
    </cfRule>
  </conditionalFormatting>
  <conditionalFormatting sqref="D86">
    <cfRule type="cellIs" dxfId="97" priority="119" operator="greaterThan">
      <formula>0</formula>
    </cfRule>
  </conditionalFormatting>
  <conditionalFormatting sqref="C88:E90">
    <cfRule type="cellIs" dxfId="96" priority="118" operator="equal">
      <formula>$BA$5</formula>
    </cfRule>
  </conditionalFormatting>
  <conditionalFormatting sqref="C88:C90">
    <cfRule type="cellIs" dxfId="95" priority="117" operator="greaterThan">
      <formula>0</formula>
    </cfRule>
  </conditionalFormatting>
  <conditionalFormatting sqref="D88:D90">
    <cfRule type="cellIs" dxfId="94" priority="116" operator="greaterThan">
      <formula>0</formula>
    </cfRule>
  </conditionalFormatting>
  <conditionalFormatting sqref="C92:E93">
    <cfRule type="cellIs" dxfId="93" priority="115" operator="equal">
      <formula>$BA$5</formula>
    </cfRule>
  </conditionalFormatting>
  <conditionalFormatting sqref="C92:C93 C95 C97:C100 C102 C104 C107:C110 C112 C116:C117 C119:C120 C123:C128 C131:C133 C135 C137 C139 C141 C143">
    <cfRule type="cellIs" dxfId="92" priority="114" operator="greaterThan">
      <formula>0</formula>
    </cfRule>
  </conditionalFormatting>
  <conditionalFormatting sqref="F509:H519">
    <cfRule type="cellIs" dxfId="91" priority="108" operator="equal">
      <formula>$BA$5</formula>
    </cfRule>
  </conditionalFormatting>
  <conditionalFormatting sqref="F509:F519">
    <cfRule type="cellIs" dxfId="90" priority="107" operator="greaterThan">
      <formula>0</formula>
    </cfRule>
  </conditionalFormatting>
  <conditionalFormatting sqref="G509">
    <cfRule type="cellIs" dxfId="89" priority="106" operator="greaterThan">
      <formula>0</formula>
    </cfRule>
  </conditionalFormatting>
  <conditionalFormatting sqref="G510:G519">
    <cfRule type="cellIs" dxfId="88" priority="105" operator="greaterThan">
      <formula>0</formula>
    </cfRule>
  </conditionalFormatting>
  <conditionalFormatting sqref="I509:K519">
    <cfRule type="cellIs" dxfId="87" priority="104" operator="equal">
      <formula>$BA$5</formula>
    </cfRule>
  </conditionalFormatting>
  <conditionalFormatting sqref="I509:I519">
    <cfRule type="cellIs" dxfId="86" priority="103" operator="greaterThan">
      <formula>0</formula>
    </cfRule>
  </conditionalFormatting>
  <conditionalFormatting sqref="J509">
    <cfRule type="cellIs" dxfId="85" priority="102" operator="greaterThan">
      <formula>0</formula>
    </cfRule>
  </conditionalFormatting>
  <conditionalFormatting sqref="J510:J519">
    <cfRule type="cellIs" dxfId="84" priority="101" operator="greaterThan">
      <formula>0</formula>
    </cfRule>
  </conditionalFormatting>
  <conditionalFormatting sqref="L509:N519">
    <cfRule type="cellIs" dxfId="83" priority="100" operator="equal">
      <formula>$BA$5</formula>
    </cfRule>
  </conditionalFormatting>
  <conditionalFormatting sqref="L509:L519">
    <cfRule type="cellIs" dxfId="82" priority="99" operator="greaterThan">
      <formula>0</formula>
    </cfRule>
  </conditionalFormatting>
  <conditionalFormatting sqref="M509">
    <cfRule type="cellIs" dxfId="81" priority="98" operator="greaterThan">
      <formula>0</formula>
    </cfRule>
  </conditionalFormatting>
  <conditionalFormatting sqref="M510:M519">
    <cfRule type="cellIs" dxfId="80" priority="97" operator="greaterThan">
      <formula>0</formula>
    </cfRule>
  </conditionalFormatting>
  <conditionalFormatting sqref="O509:Q519">
    <cfRule type="cellIs" dxfId="79" priority="96" operator="equal">
      <formula>$BA$5</formula>
    </cfRule>
  </conditionalFormatting>
  <conditionalFormatting sqref="O509:O519">
    <cfRule type="cellIs" dxfId="78" priority="95" operator="greaterThan">
      <formula>0</formula>
    </cfRule>
  </conditionalFormatting>
  <conditionalFormatting sqref="P509">
    <cfRule type="cellIs" dxfId="77" priority="94" operator="greaterThan">
      <formula>0</formula>
    </cfRule>
  </conditionalFormatting>
  <conditionalFormatting sqref="P510:P519">
    <cfRule type="cellIs" dxfId="76" priority="93" operator="greaterThan">
      <formula>0</formula>
    </cfRule>
  </conditionalFormatting>
  <conditionalFormatting sqref="R509:T519">
    <cfRule type="cellIs" dxfId="75" priority="92" operator="equal">
      <formula>$BA$5</formula>
    </cfRule>
  </conditionalFormatting>
  <conditionalFormatting sqref="R509:R519">
    <cfRule type="cellIs" dxfId="74" priority="91" operator="greaterThan">
      <formula>0</formula>
    </cfRule>
  </conditionalFormatting>
  <conditionalFormatting sqref="S509">
    <cfRule type="cellIs" dxfId="73" priority="90" operator="greaterThan">
      <formula>0</formula>
    </cfRule>
  </conditionalFormatting>
  <conditionalFormatting sqref="S510:S519">
    <cfRule type="cellIs" dxfId="72" priority="89" operator="greaterThan">
      <formula>0</formula>
    </cfRule>
  </conditionalFormatting>
  <conditionalFormatting sqref="U509:W519">
    <cfRule type="cellIs" dxfId="71" priority="88" operator="equal">
      <formula>$BA$5</formula>
    </cfRule>
  </conditionalFormatting>
  <conditionalFormatting sqref="U509:U519">
    <cfRule type="cellIs" dxfId="70" priority="87" operator="greaterThan">
      <formula>0</formula>
    </cfRule>
  </conditionalFormatting>
  <conditionalFormatting sqref="V509">
    <cfRule type="cellIs" dxfId="69" priority="86" operator="greaterThan">
      <formula>0</formula>
    </cfRule>
  </conditionalFormatting>
  <conditionalFormatting sqref="V510:V519">
    <cfRule type="cellIs" dxfId="68" priority="85" operator="greaterThan">
      <formula>0</formula>
    </cfRule>
  </conditionalFormatting>
  <conditionalFormatting sqref="F521:H531">
    <cfRule type="cellIs" dxfId="67" priority="80" operator="equal">
      <formula>$BA$5</formula>
    </cfRule>
  </conditionalFormatting>
  <conditionalFormatting sqref="F521:F531">
    <cfRule type="cellIs" dxfId="66" priority="79" operator="greaterThan">
      <formula>0</formula>
    </cfRule>
  </conditionalFormatting>
  <conditionalFormatting sqref="G521">
    <cfRule type="cellIs" dxfId="65" priority="78" operator="greaterThan">
      <formula>0</formula>
    </cfRule>
  </conditionalFormatting>
  <conditionalFormatting sqref="G522:G531">
    <cfRule type="cellIs" dxfId="64" priority="77" operator="greaterThan">
      <formula>0</formula>
    </cfRule>
  </conditionalFormatting>
  <conditionalFormatting sqref="I521:K531">
    <cfRule type="cellIs" dxfId="63" priority="76" operator="equal">
      <formula>$BA$5</formula>
    </cfRule>
  </conditionalFormatting>
  <conditionalFormatting sqref="I521:I531">
    <cfRule type="cellIs" dxfId="62" priority="75" operator="greaterThan">
      <formula>0</formula>
    </cfRule>
  </conditionalFormatting>
  <conditionalFormatting sqref="J521">
    <cfRule type="cellIs" dxfId="61" priority="74" operator="greaterThan">
      <formula>0</formula>
    </cfRule>
  </conditionalFormatting>
  <conditionalFormatting sqref="J522:J531">
    <cfRule type="cellIs" dxfId="60" priority="73" operator="greaterThan">
      <formula>0</formula>
    </cfRule>
  </conditionalFormatting>
  <conditionalFormatting sqref="L521:N531">
    <cfRule type="cellIs" dxfId="59" priority="72" operator="equal">
      <formula>$BA$5</formula>
    </cfRule>
  </conditionalFormatting>
  <conditionalFormatting sqref="L521:L531">
    <cfRule type="cellIs" dxfId="58" priority="71" operator="greaterThan">
      <formula>0</formula>
    </cfRule>
  </conditionalFormatting>
  <conditionalFormatting sqref="M521">
    <cfRule type="cellIs" dxfId="57" priority="70" operator="greaterThan">
      <formula>0</formula>
    </cfRule>
  </conditionalFormatting>
  <conditionalFormatting sqref="M522:M531">
    <cfRule type="cellIs" dxfId="56" priority="69" operator="greaterThan">
      <formula>0</formula>
    </cfRule>
  </conditionalFormatting>
  <conditionalFormatting sqref="O521:Q531">
    <cfRule type="cellIs" dxfId="55" priority="68" operator="equal">
      <formula>$BA$5</formula>
    </cfRule>
  </conditionalFormatting>
  <conditionalFormatting sqref="O521:O531">
    <cfRule type="cellIs" dxfId="54" priority="67" operator="greaterThan">
      <formula>0</formula>
    </cfRule>
  </conditionalFormatting>
  <conditionalFormatting sqref="P521">
    <cfRule type="cellIs" dxfId="53" priority="66" operator="greaterThan">
      <formula>0</formula>
    </cfRule>
  </conditionalFormatting>
  <conditionalFormatting sqref="P522:P531">
    <cfRule type="cellIs" dxfId="52" priority="65" operator="greaterThan">
      <formula>0</formula>
    </cfRule>
  </conditionalFormatting>
  <conditionalFormatting sqref="R521:T531">
    <cfRule type="cellIs" dxfId="51" priority="64" operator="equal">
      <formula>$BA$5</formula>
    </cfRule>
  </conditionalFormatting>
  <conditionalFormatting sqref="R521:R531">
    <cfRule type="cellIs" dxfId="50" priority="63" operator="greaterThan">
      <formula>0</formula>
    </cfRule>
  </conditionalFormatting>
  <conditionalFormatting sqref="S521">
    <cfRule type="cellIs" dxfId="49" priority="62" operator="greaterThan">
      <formula>0</formula>
    </cfRule>
  </conditionalFormatting>
  <conditionalFormatting sqref="S522:S531">
    <cfRule type="cellIs" dxfId="48" priority="61" operator="greaterThan">
      <formula>0</formula>
    </cfRule>
  </conditionalFormatting>
  <conditionalFormatting sqref="U521:W531">
    <cfRule type="cellIs" dxfId="47" priority="60" operator="equal">
      <formula>$BA$5</formula>
    </cfRule>
  </conditionalFormatting>
  <conditionalFormatting sqref="U521:U531">
    <cfRule type="cellIs" dxfId="46" priority="59" operator="greaterThan">
      <formula>0</formula>
    </cfRule>
  </conditionalFormatting>
  <conditionalFormatting sqref="V521">
    <cfRule type="cellIs" dxfId="45" priority="58" operator="greaterThan">
      <formula>0</formula>
    </cfRule>
  </conditionalFormatting>
  <conditionalFormatting sqref="V522:V531">
    <cfRule type="cellIs" dxfId="44" priority="57" operator="greaterThan">
      <formula>0</formula>
    </cfRule>
  </conditionalFormatting>
  <conditionalFormatting sqref="I533:K544">
    <cfRule type="cellIs" dxfId="43" priority="48" operator="equal">
      <formula>$BA$5</formula>
    </cfRule>
  </conditionalFormatting>
  <conditionalFormatting sqref="I533:I544">
    <cfRule type="cellIs" dxfId="42" priority="47" operator="greaterThan">
      <formula>0</formula>
    </cfRule>
  </conditionalFormatting>
  <conditionalFormatting sqref="J533">
    <cfRule type="cellIs" dxfId="41" priority="46" operator="greaterThan">
      <formula>0</formula>
    </cfRule>
  </conditionalFormatting>
  <conditionalFormatting sqref="J534:J544">
    <cfRule type="cellIs" dxfId="40" priority="45" operator="greaterThan">
      <formula>0</formula>
    </cfRule>
  </conditionalFormatting>
  <conditionalFormatting sqref="L533:N544">
    <cfRule type="cellIs" dxfId="39" priority="44" operator="equal">
      <formula>$BA$5</formula>
    </cfRule>
  </conditionalFormatting>
  <conditionalFormatting sqref="L533:L544">
    <cfRule type="cellIs" dxfId="38" priority="43" operator="greaterThan">
      <formula>0</formula>
    </cfRule>
  </conditionalFormatting>
  <conditionalFormatting sqref="M533">
    <cfRule type="cellIs" dxfId="37" priority="42" operator="greaterThan">
      <formula>0</formula>
    </cfRule>
  </conditionalFormatting>
  <conditionalFormatting sqref="M534:M544">
    <cfRule type="cellIs" dxfId="36" priority="41" operator="greaterThan">
      <formula>0</formula>
    </cfRule>
  </conditionalFormatting>
  <conditionalFormatting sqref="O533:Q544">
    <cfRule type="cellIs" dxfId="35" priority="40" operator="equal">
      <formula>$BA$5</formula>
    </cfRule>
  </conditionalFormatting>
  <conditionalFormatting sqref="O533:O544">
    <cfRule type="cellIs" dxfId="34" priority="39" operator="greaterThan">
      <formula>0</formula>
    </cfRule>
  </conditionalFormatting>
  <conditionalFormatting sqref="P533">
    <cfRule type="cellIs" dxfId="33" priority="38" operator="greaterThan">
      <formula>0</formula>
    </cfRule>
  </conditionalFormatting>
  <conditionalFormatting sqref="P534:P544">
    <cfRule type="cellIs" dxfId="32" priority="37" operator="greaterThan">
      <formula>0</formula>
    </cfRule>
  </conditionalFormatting>
  <conditionalFormatting sqref="R533:T544">
    <cfRule type="cellIs" dxfId="31" priority="36" operator="equal">
      <formula>$BA$5</formula>
    </cfRule>
  </conditionalFormatting>
  <conditionalFormatting sqref="R533:R544">
    <cfRule type="cellIs" dxfId="30" priority="35" operator="greaterThan">
      <formula>0</formula>
    </cfRule>
  </conditionalFormatting>
  <conditionalFormatting sqref="S533">
    <cfRule type="cellIs" dxfId="29" priority="34" operator="greaterThan">
      <formula>0</formula>
    </cfRule>
  </conditionalFormatting>
  <conditionalFormatting sqref="S534:S544">
    <cfRule type="cellIs" dxfId="28" priority="33" operator="greaterThan">
      <formula>0</formula>
    </cfRule>
  </conditionalFormatting>
  <conditionalFormatting sqref="U533:W544">
    <cfRule type="cellIs" dxfId="27" priority="32" operator="equal">
      <formula>$BA$5</formula>
    </cfRule>
  </conditionalFormatting>
  <conditionalFormatting sqref="U533:U544">
    <cfRule type="cellIs" dxfId="26" priority="31" operator="greaterThan">
      <formula>0</formula>
    </cfRule>
  </conditionalFormatting>
  <conditionalFormatting sqref="V533">
    <cfRule type="cellIs" dxfId="25" priority="30" operator="greaterThan">
      <formula>0</formula>
    </cfRule>
  </conditionalFormatting>
  <conditionalFormatting sqref="V534:V544">
    <cfRule type="cellIs" dxfId="24" priority="29" operator="greaterThan">
      <formula>0</formula>
    </cfRule>
  </conditionalFormatting>
  <conditionalFormatting sqref="F546:H556">
    <cfRule type="cellIs" dxfId="23" priority="24" operator="equal">
      <formula>$BA$5</formula>
    </cfRule>
  </conditionalFormatting>
  <conditionalFormatting sqref="F546:F556">
    <cfRule type="cellIs" dxfId="22" priority="23" operator="greaterThan">
      <formula>0</formula>
    </cfRule>
  </conditionalFormatting>
  <conditionalFormatting sqref="G546">
    <cfRule type="cellIs" dxfId="21" priority="22" operator="greaterThan">
      <formula>0</formula>
    </cfRule>
  </conditionalFormatting>
  <conditionalFormatting sqref="G547:G556">
    <cfRule type="cellIs" dxfId="20" priority="21" operator="greaterThan">
      <formula>0</formula>
    </cfRule>
  </conditionalFormatting>
  <conditionalFormatting sqref="I546:K556">
    <cfRule type="cellIs" dxfId="19" priority="20" operator="equal">
      <formula>$BA$5</formula>
    </cfRule>
  </conditionalFormatting>
  <conditionalFormatting sqref="I546:I556">
    <cfRule type="cellIs" dxfId="18" priority="19" operator="greaterThan">
      <formula>0</formula>
    </cfRule>
  </conditionalFormatting>
  <conditionalFormatting sqref="J546">
    <cfRule type="cellIs" dxfId="17" priority="18" operator="greaterThan">
      <formula>0</formula>
    </cfRule>
  </conditionalFormatting>
  <conditionalFormatting sqref="J547:J556">
    <cfRule type="cellIs" dxfId="16" priority="17" operator="greaterThan">
      <formula>0</formula>
    </cfRule>
  </conditionalFormatting>
  <conditionalFormatting sqref="L546:N556">
    <cfRule type="cellIs" dxfId="15" priority="16" operator="equal">
      <formula>$BA$5</formula>
    </cfRule>
  </conditionalFormatting>
  <conditionalFormatting sqref="L546:L556">
    <cfRule type="cellIs" dxfId="14" priority="15" operator="greaterThan">
      <formula>0</formula>
    </cfRule>
  </conditionalFormatting>
  <conditionalFormatting sqref="M546">
    <cfRule type="cellIs" dxfId="13" priority="14" operator="greaterThan">
      <formula>0</formula>
    </cfRule>
  </conditionalFormatting>
  <conditionalFormatting sqref="M547:M556">
    <cfRule type="cellIs" dxfId="12" priority="13" operator="greaterThan">
      <formula>0</formula>
    </cfRule>
  </conditionalFormatting>
  <conditionalFormatting sqref="O546:Q556">
    <cfRule type="cellIs" dxfId="11" priority="12" operator="equal">
      <formula>$BA$5</formula>
    </cfRule>
  </conditionalFormatting>
  <conditionalFormatting sqref="O546:O556">
    <cfRule type="cellIs" dxfId="10" priority="11" operator="greaterThan">
      <formula>0</formula>
    </cfRule>
  </conditionalFormatting>
  <conditionalFormatting sqref="P546">
    <cfRule type="cellIs" dxfId="9" priority="10" operator="greaterThan">
      <formula>0</formula>
    </cfRule>
  </conditionalFormatting>
  <conditionalFormatting sqref="P547:P556">
    <cfRule type="cellIs" dxfId="8" priority="9" operator="greaterThan">
      <formula>0</formula>
    </cfRule>
  </conditionalFormatting>
  <conditionalFormatting sqref="R546:T556">
    <cfRule type="cellIs" dxfId="7" priority="8" operator="equal">
      <formula>$BA$5</formula>
    </cfRule>
  </conditionalFormatting>
  <conditionalFormatting sqref="R546:R556">
    <cfRule type="cellIs" dxfId="6" priority="7" operator="greaterThan">
      <formula>0</formula>
    </cfRule>
  </conditionalFormatting>
  <conditionalFormatting sqref="S546">
    <cfRule type="cellIs" dxfId="5" priority="6" operator="greaterThan">
      <formula>0</formula>
    </cfRule>
  </conditionalFormatting>
  <conditionalFormatting sqref="S547:S556">
    <cfRule type="cellIs" dxfId="4" priority="5" operator="greaterThan">
      <formula>0</formula>
    </cfRule>
  </conditionalFormatting>
  <conditionalFormatting sqref="U546:W556">
    <cfRule type="cellIs" dxfId="3" priority="4" operator="equal">
      <formula>$BA$5</formula>
    </cfRule>
  </conditionalFormatting>
  <conditionalFormatting sqref="U546:U556">
    <cfRule type="cellIs" dxfId="2" priority="3" operator="greaterThan">
      <formula>0</formula>
    </cfRule>
  </conditionalFormatting>
  <conditionalFormatting sqref="V546">
    <cfRule type="cellIs" dxfId="1" priority="2" operator="greaterThan">
      <formula>0</formula>
    </cfRule>
  </conditionalFormatting>
  <conditionalFormatting sqref="V547:V556">
    <cfRule type="cellIs" dxfId="0" priority="1" operator="greaterThan">
      <formula>0</formula>
    </cfRule>
  </conditionalFormatting>
  <hyperlinks>
    <hyperlink ref="B1" location="INICIO!A1" display="INICIO"/>
  </hyperlinks>
  <pageMargins left="0.7" right="0.7" top="0.75" bottom="0.75" header="0.3" footer="0.3"/>
  <pageSetup paperSize="9" orientation="portrait" r:id="rId1"/>
  <ignoredErrors>
    <ignoredError sqref="Y2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648"/>
  <sheetViews>
    <sheetView showGridLines="0" tabSelected="1" topLeftCell="A278" zoomScale="85" zoomScaleNormal="85" workbookViewId="0">
      <selection activeCell="E611" sqref="E611"/>
    </sheetView>
  </sheetViews>
  <sheetFormatPr baseColWidth="10" defaultRowHeight="15" x14ac:dyDescent="0.25"/>
  <cols>
    <col min="1" max="1" width="6.85546875" customWidth="1"/>
    <col min="2" max="2" width="46.42578125" customWidth="1"/>
    <col min="3" max="9" width="12" customWidth="1"/>
    <col min="11" max="11" width="11.140625" customWidth="1"/>
  </cols>
  <sheetData>
    <row r="1" spans="1:18" ht="15.75" x14ac:dyDescent="0.25">
      <c r="A1" s="169"/>
      <c r="B1" s="177" t="s">
        <v>338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ht="36.75" customHeight="1" x14ac:dyDescent="0.35">
      <c r="A2" s="169"/>
      <c r="B2" s="151" t="s">
        <v>341</v>
      </c>
      <c r="C2" s="170">
        <f>INICIO!G4</f>
        <v>1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18" x14ac:dyDescent="0.25">
      <c r="A3" s="169"/>
      <c r="B3" s="166" t="s">
        <v>339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</row>
    <row r="4" spans="1:18" x14ac:dyDescent="0.25">
      <c r="A4" s="169"/>
      <c r="B4" s="166" t="s">
        <v>340</v>
      </c>
      <c r="C4" s="180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ht="15.75" thickBot="1" x14ac:dyDescent="0.3">
      <c r="A5" s="169"/>
      <c r="B5" s="171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</row>
    <row r="6" spans="1:18" ht="15.75" customHeight="1" thickBot="1" x14ac:dyDescent="0.3">
      <c r="A6" s="169"/>
      <c r="B6" s="26" t="s">
        <v>0</v>
      </c>
      <c r="C6" s="369" t="s">
        <v>277</v>
      </c>
      <c r="D6" s="370"/>
      <c r="E6" s="371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</row>
    <row r="7" spans="1:18" ht="15.75" thickBot="1" x14ac:dyDescent="0.3">
      <c r="A7" s="169"/>
      <c r="B7" s="1" t="s">
        <v>2</v>
      </c>
      <c r="C7" s="372"/>
      <c r="D7" s="373"/>
      <c r="E7" s="374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ht="15.75" thickBot="1" x14ac:dyDescent="0.3">
      <c r="A8" s="169"/>
      <c r="B8" s="26" t="s">
        <v>109</v>
      </c>
      <c r="C8" s="102" t="s">
        <v>110</v>
      </c>
      <c r="D8" s="102" t="s">
        <v>111</v>
      </c>
      <c r="E8" s="102" t="s">
        <v>11</v>
      </c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</row>
    <row r="9" spans="1:18" x14ac:dyDescent="0.25">
      <c r="A9" s="169"/>
      <c r="B9" s="73" t="s">
        <v>62</v>
      </c>
      <c r="C9" s="42"/>
      <c r="D9" s="109"/>
      <c r="E9" s="110">
        <f>+SUM(C9,D9)</f>
        <v>0</v>
      </c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x14ac:dyDescent="0.25">
      <c r="A10" s="169"/>
      <c r="B10" s="111" t="s">
        <v>189</v>
      </c>
      <c r="C10" s="61">
        <v>1</v>
      </c>
      <c r="D10" s="62"/>
      <c r="E10" s="112">
        <f t="shared" ref="E10:E70" si="0">+SUM(C10,D10)</f>
        <v>1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</row>
    <row r="11" spans="1:18" x14ac:dyDescent="0.25">
      <c r="A11" s="169"/>
      <c r="B11" s="111" t="s">
        <v>190</v>
      </c>
      <c r="C11" s="61">
        <v>1</v>
      </c>
      <c r="D11" s="62"/>
      <c r="E11" s="112">
        <f t="shared" si="0"/>
        <v>1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x14ac:dyDescent="0.25">
      <c r="A12" s="169"/>
      <c r="B12" s="75" t="s">
        <v>63</v>
      </c>
      <c r="C12" s="101"/>
      <c r="D12" s="55"/>
      <c r="E12" s="112">
        <f t="shared" si="0"/>
        <v>0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x14ac:dyDescent="0.25">
      <c r="A13" s="169"/>
      <c r="B13" s="113" t="s">
        <v>50</v>
      </c>
      <c r="C13" s="61">
        <v>1</v>
      </c>
      <c r="D13" s="63"/>
      <c r="E13" s="112">
        <f t="shared" si="0"/>
        <v>1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1:18" x14ac:dyDescent="0.25">
      <c r="A14" s="169"/>
      <c r="B14" s="113" t="s">
        <v>191</v>
      </c>
      <c r="C14" s="61">
        <v>2</v>
      </c>
      <c r="D14" s="63"/>
      <c r="E14" s="112">
        <f t="shared" si="0"/>
        <v>2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x14ac:dyDescent="0.25">
      <c r="A15" s="169"/>
      <c r="B15" s="113" t="s">
        <v>192</v>
      </c>
      <c r="C15" s="61">
        <v>1</v>
      </c>
      <c r="D15" s="63"/>
      <c r="E15" s="112">
        <f t="shared" si="0"/>
        <v>1</v>
      </c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x14ac:dyDescent="0.25">
      <c r="A16" s="169"/>
      <c r="B16" s="75" t="s">
        <v>64</v>
      </c>
      <c r="C16" s="101"/>
      <c r="D16" s="55"/>
      <c r="E16" s="112">
        <f t="shared" si="0"/>
        <v>0</v>
      </c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</row>
    <row r="17" spans="1:18" x14ac:dyDescent="0.25">
      <c r="A17" s="169"/>
      <c r="B17" s="113" t="s">
        <v>193</v>
      </c>
      <c r="C17" s="61">
        <v>1</v>
      </c>
      <c r="D17" s="63"/>
      <c r="E17" s="112">
        <f t="shared" si="0"/>
        <v>1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</row>
    <row r="18" spans="1:18" x14ac:dyDescent="0.25">
      <c r="A18" s="169"/>
      <c r="B18" s="75" t="s">
        <v>26</v>
      </c>
      <c r="C18" s="101"/>
      <c r="D18" s="55"/>
      <c r="E18" s="112">
        <f t="shared" si="0"/>
        <v>0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</row>
    <row r="19" spans="1:18" x14ac:dyDescent="0.25">
      <c r="A19" s="169"/>
      <c r="B19" s="113" t="s">
        <v>194</v>
      </c>
      <c r="C19" s="61">
        <v>1</v>
      </c>
      <c r="D19" s="63"/>
      <c r="E19" s="112">
        <f t="shared" si="0"/>
        <v>1</v>
      </c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</row>
    <row r="20" spans="1:18" x14ac:dyDescent="0.25">
      <c r="A20" s="169"/>
      <c r="B20" s="113" t="s">
        <v>195</v>
      </c>
      <c r="C20" s="61">
        <v>1</v>
      </c>
      <c r="D20" s="63"/>
      <c r="E20" s="112">
        <f t="shared" si="0"/>
        <v>1</v>
      </c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x14ac:dyDescent="0.25">
      <c r="A21" s="169"/>
      <c r="B21" s="75" t="s">
        <v>65</v>
      </c>
      <c r="C21" s="101"/>
      <c r="D21" s="55"/>
      <c r="E21" s="112">
        <f t="shared" si="0"/>
        <v>0</v>
      </c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</row>
    <row r="22" spans="1:18" x14ac:dyDescent="0.25">
      <c r="A22" s="169"/>
      <c r="B22" s="113" t="s">
        <v>196</v>
      </c>
      <c r="C22" s="61">
        <v>2</v>
      </c>
      <c r="D22" s="63"/>
      <c r="E22" s="112">
        <f t="shared" si="0"/>
        <v>2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x14ac:dyDescent="0.25">
      <c r="A23" s="169"/>
      <c r="B23" s="113" t="s">
        <v>197</v>
      </c>
      <c r="C23" s="61">
        <v>1</v>
      </c>
      <c r="D23" s="63"/>
      <c r="E23" s="112">
        <f t="shared" si="0"/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x14ac:dyDescent="0.25">
      <c r="A24" s="169"/>
      <c r="B24" s="75" t="s">
        <v>66</v>
      </c>
      <c r="C24" s="101"/>
      <c r="D24" s="55"/>
      <c r="E24" s="112">
        <f t="shared" si="0"/>
        <v>0</v>
      </c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18" x14ac:dyDescent="0.25">
      <c r="A25" s="169"/>
      <c r="B25" s="75" t="s">
        <v>67</v>
      </c>
      <c r="C25" s="101"/>
      <c r="D25" s="55"/>
      <c r="E25" s="112">
        <f t="shared" si="0"/>
        <v>0</v>
      </c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x14ac:dyDescent="0.25">
      <c r="A26" s="169"/>
      <c r="B26" s="113" t="s">
        <v>198</v>
      </c>
      <c r="C26" s="61">
        <v>1</v>
      </c>
      <c r="D26" s="63">
        <v>5</v>
      </c>
      <c r="E26" s="112">
        <f t="shared" si="0"/>
        <v>6</v>
      </c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x14ac:dyDescent="0.25">
      <c r="A27" s="169"/>
      <c r="B27" s="113" t="s">
        <v>52</v>
      </c>
      <c r="C27" s="61">
        <v>1</v>
      </c>
      <c r="D27" s="63"/>
      <c r="E27" s="112">
        <f t="shared" si="0"/>
        <v>1</v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</row>
    <row r="28" spans="1:18" x14ac:dyDescent="0.25">
      <c r="A28" s="169"/>
      <c r="B28" s="113" t="s">
        <v>199</v>
      </c>
      <c r="C28" s="61">
        <v>1</v>
      </c>
      <c r="D28" s="63"/>
      <c r="E28" s="112">
        <f t="shared" si="0"/>
        <v>1</v>
      </c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</row>
    <row r="29" spans="1:18" x14ac:dyDescent="0.25">
      <c r="A29" s="169"/>
      <c r="B29" s="113" t="s">
        <v>331</v>
      </c>
      <c r="C29" s="61"/>
      <c r="D29" s="63">
        <v>2</v>
      </c>
      <c r="E29" s="112">
        <f t="shared" si="0"/>
        <v>2</v>
      </c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</row>
    <row r="30" spans="1:18" x14ac:dyDescent="0.25">
      <c r="A30" s="169"/>
      <c r="B30" s="113" t="s">
        <v>37</v>
      </c>
      <c r="C30" s="61"/>
      <c r="D30" s="63">
        <v>1</v>
      </c>
      <c r="E30" s="112">
        <f t="shared" si="0"/>
        <v>1</v>
      </c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</row>
    <row r="31" spans="1:18" x14ac:dyDescent="0.25">
      <c r="A31" s="169"/>
      <c r="B31" s="75" t="s">
        <v>68</v>
      </c>
      <c r="C31" s="101"/>
      <c r="D31" s="55"/>
      <c r="E31" s="112">
        <f t="shared" si="0"/>
        <v>0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x14ac:dyDescent="0.25">
      <c r="A32" s="169"/>
      <c r="B32" s="113" t="s">
        <v>200</v>
      </c>
      <c r="C32" s="61">
        <v>2</v>
      </c>
      <c r="D32" s="63"/>
      <c r="E32" s="112">
        <f t="shared" si="0"/>
        <v>2</v>
      </c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x14ac:dyDescent="0.25">
      <c r="A33" s="169"/>
      <c r="B33" s="75" t="s">
        <v>69</v>
      </c>
      <c r="C33" s="101"/>
      <c r="D33" s="55"/>
      <c r="E33" s="112">
        <f t="shared" si="0"/>
        <v>0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</row>
    <row r="34" spans="1:18" x14ac:dyDescent="0.25">
      <c r="A34" s="169"/>
      <c r="B34" s="113" t="s">
        <v>201</v>
      </c>
      <c r="C34" s="61">
        <v>3</v>
      </c>
      <c r="D34" s="63"/>
      <c r="E34" s="112">
        <f t="shared" si="0"/>
        <v>3</v>
      </c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</row>
    <row r="35" spans="1:18" x14ac:dyDescent="0.25">
      <c r="A35" s="169"/>
      <c r="B35" s="113" t="s">
        <v>202</v>
      </c>
      <c r="C35" s="61">
        <v>1</v>
      </c>
      <c r="D35" s="63"/>
      <c r="E35" s="112">
        <f t="shared" si="0"/>
        <v>1</v>
      </c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</row>
    <row r="36" spans="1:18" x14ac:dyDescent="0.25">
      <c r="A36" s="169"/>
      <c r="B36" s="75" t="s">
        <v>70</v>
      </c>
      <c r="C36" s="101"/>
      <c r="D36" s="55"/>
      <c r="E36" s="112">
        <f t="shared" si="0"/>
        <v>0</v>
      </c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69"/>
      <c r="B37" s="113" t="s">
        <v>203</v>
      </c>
      <c r="C37" s="61">
        <v>4</v>
      </c>
      <c r="D37" s="62"/>
      <c r="E37" s="112">
        <f t="shared" si="0"/>
        <v>4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69"/>
      <c r="B38" s="113" t="s">
        <v>204</v>
      </c>
      <c r="C38" s="61">
        <v>4</v>
      </c>
      <c r="D38" s="62"/>
      <c r="E38" s="112">
        <f t="shared" si="0"/>
        <v>4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</row>
    <row r="39" spans="1:18" x14ac:dyDescent="0.25">
      <c r="A39" s="169"/>
      <c r="B39" s="113" t="s">
        <v>205</v>
      </c>
      <c r="C39" s="61">
        <v>1</v>
      </c>
      <c r="D39" s="62"/>
      <c r="E39" s="112">
        <f t="shared" si="0"/>
        <v>1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</row>
    <row r="40" spans="1:18" x14ac:dyDescent="0.25">
      <c r="A40" s="169"/>
      <c r="B40" s="113" t="s">
        <v>206</v>
      </c>
      <c r="C40" s="61">
        <v>1</v>
      </c>
      <c r="D40" s="62"/>
      <c r="E40" s="112">
        <f t="shared" si="0"/>
        <v>1</v>
      </c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</row>
    <row r="41" spans="1:18" x14ac:dyDescent="0.25">
      <c r="A41" s="169"/>
      <c r="B41" s="75" t="s">
        <v>71</v>
      </c>
      <c r="C41" s="101"/>
      <c r="D41" s="101"/>
      <c r="E41" s="112">
        <f t="shared" si="0"/>
        <v>0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69"/>
      <c r="B42" s="113" t="s">
        <v>53</v>
      </c>
      <c r="C42" s="61">
        <v>2</v>
      </c>
      <c r="D42" s="61"/>
      <c r="E42" s="112">
        <f t="shared" si="0"/>
        <v>2</v>
      </c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69"/>
      <c r="B43" s="113" t="s">
        <v>208</v>
      </c>
      <c r="C43" s="61">
        <v>2</v>
      </c>
      <c r="D43" s="61"/>
      <c r="E43" s="112">
        <f t="shared" si="0"/>
        <v>2</v>
      </c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</row>
    <row r="44" spans="1:18" x14ac:dyDescent="0.25">
      <c r="A44" s="169"/>
      <c r="B44" s="113" t="s">
        <v>207</v>
      </c>
      <c r="C44" s="61">
        <v>1</v>
      </c>
      <c r="D44" s="61"/>
      <c r="E44" s="112">
        <f t="shared" si="0"/>
        <v>1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</row>
    <row r="45" spans="1:18" x14ac:dyDescent="0.25">
      <c r="A45" s="169"/>
      <c r="B45" s="75" t="s">
        <v>72</v>
      </c>
      <c r="C45" s="101"/>
      <c r="D45" s="101"/>
      <c r="E45" s="112">
        <f t="shared" si="0"/>
        <v>0</v>
      </c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x14ac:dyDescent="0.25">
      <c r="A46" s="169"/>
      <c r="B46" s="113" t="s">
        <v>209</v>
      </c>
      <c r="C46" s="61">
        <v>3</v>
      </c>
      <c r="D46" s="61">
        <v>1</v>
      </c>
      <c r="E46" s="112">
        <f t="shared" si="0"/>
        <v>4</v>
      </c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</row>
    <row r="47" spans="1:18" x14ac:dyDescent="0.25">
      <c r="A47" s="169"/>
      <c r="B47" s="113" t="s">
        <v>210</v>
      </c>
      <c r="C47" s="61">
        <v>1</v>
      </c>
      <c r="D47" s="61"/>
      <c r="E47" s="112">
        <f t="shared" si="0"/>
        <v>1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</row>
    <row r="48" spans="1:18" x14ac:dyDescent="0.25">
      <c r="A48" s="169"/>
      <c r="B48" s="113" t="s">
        <v>211</v>
      </c>
      <c r="C48" s="61">
        <v>1</v>
      </c>
      <c r="D48" s="61"/>
      <c r="E48" s="112">
        <f t="shared" si="0"/>
        <v>1</v>
      </c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</row>
    <row r="49" spans="1:18" x14ac:dyDescent="0.25">
      <c r="A49" s="169"/>
      <c r="B49" s="75" t="s">
        <v>20</v>
      </c>
      <c r="C49" s="101"/>
      <c r="D49" s="55"/>
      <c r="E49" s="112">
        <f t="shared" si="0"/>
        <v>0</v>
      </c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</row>
    <row r="50" spans="1:18" x14ac:dyDescent="0.25">
      <c r="A50" s="169"/>
      <c r="B50" s="113" t="s">
        <v>212</v>
      </c>
      <c r="C50" s="61">
        <v>1</v>
      </c>
      <c r="D50" s="63">
        <v>1</v>
      </c>
      <c r="E50" s="112">
        <f t="shared" si="0"/>
        <v>2</v>
      </c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</row>
    <row r="51" spans="1:18" x14ac:dyDescent="0.25">
      <c r="A51" s="169"/>
      <c r="B51" s="113" t="s">
        <v>213</v>
      </c>
      <c r="C51" s="61">
        <v>2</v>
      </c>
      <c r="D51" s="63"/>
      <c r="E51" s="112">
        <f t="shared" si="0"/>
        <v>2</v>
      </c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</row>
    <row r="52" spans="1:18" x14ac:dyDescent="0.25">
      <c r="A52" s="169"/>
      <c r="B52" s="113" t="s">
        <v>214</v>
      </c>
      <c r="C52" s="61">
        <v>2</v>
      </c>
      <c r="D52" s="63"/>
      <c r="E52" s="112">
        <f t="shared" si="0"/>
        <v>2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</row>
    <row r="53" spans="1:18" x14ac:dyDescent="0.25">
      <c r="A53" s="169"/>
      <c r="B53" s="113" t="s">
        <v>215</v>
      </c>
      <c r="C53" s="61">
        <v>1</v>
      </c>
      <c r="D53" s="63">
        <v>1</v>
      </c>
      <c r="E53" s="112">
        <f t="shared" si="0"/>
        <v>2</v>
      </c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</row>
    <row r="54" spans="1:18" x14ac:dyDescent="0.25">
      <c r="A54" s="169"/>
      <c r="B54" s="113" t="s">
        <v>216</v>
      </c>
      <c r="C54" s="61">
        <v>1</v>
      </c>
      <c r="D54" s="63">
        <v>1</v>
      </c>
      <c r="E54" s="112">
        <f t="shared" si="0"/>
        <v>2</v>
      </c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</row>
    <row r="55" spans="1:18" x14ac:dyDescent="0.25">
      <c r="A55" s="169"/>
      <c r="B55" s="113" t="s">
        <v>326</v>
      </c>
      <c r="C55" s="61"/>
      <c r="D55" s="63">
        <v>1</v>
      </c>
      <c r="E55" s="112">
        <f t="shared" si="0"/>
        <v>1</v>
      </c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</row>
    <row r="56" spans="1:18" x14ac:dyDescent="0.25">
      <c r="A56" s="169"/>
      <c r="B56" s="75" t="s">
        <v>19</v>
      </c>
      <c r="C56" s="101"/>
      <c r="D56" s="55"/>
      <c r="E56" s="112">
        <f t="shared" si="0"/>
        <v>0</v>
      </c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</row>
    <row r="57" spans="1:18" x14ac:dyDescent="0.25">
      <c r="A57" s="169"/>
      <c r="B57" s="75" t="s">
        <v>14</v>
      </c>
      <c r="C57" s="101"/>
      <c r="D57" s="101"/>
      <c r="E57" s="112">
        <f t="shared" si="0"/>
        <v>0</v>
      </c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</row>
    <row r="58" spans="1:18" x14ac:dyDescent="0.25">
      <c r="A58" s="169"/>
      <c r="B58" s="113" t="s">
        <v>217</v>
      </c>
      <c r="C58" s="61">
        <v>3</v>
      </c>
      <c r="D58" s="61"/>
      <c r="E58" s="112">
        <f t="shared" si="0"/>
        <v>3</v>
      </c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</row>
    <row r="59" spans="1:18" x14ac:dyDescent="0.25">
      <c r="A59" s="169"/>
      <c r="B59" s="113" t="s">
        <v>218</v>
      </c>
      <c r="C59" s="61">
        <v>1</v>
      </c>
      <c r="D59" s="61"/>
      <c r="E59" s="112">
        <f t="shared" si="0"/>
        <v>1</v>
      </c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</row>
    <row r="60" spans="1:18" x14ac:dyDescent="0.25">
      <c r="A60" s="169"/>
      <c r="B60" s="113" t="s">
        <v>219</v>
      </c>
      <c r="C60" s="61">
        <v>1</v>
      </c>
      <c r="D60" s="61"/>
      <c r="E60" s="112">
        <f t="shared" si="0"/>
        <v>1</v>
      </c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</row>
    <row r="61" spans="1:18" x14ac:dyDescent="0.25">
      <c r="A61" s="169"/>
      <c r="B61" s="113" t="s">
        <v>220</v>
      </c>
      <c r="C61" s="61">
        <v>2</v>
      </c>
      <c r="D61" s="61"/>
      <c r="E61" s="112">
        <f t="shared" si="0"/>
        <v>2</v>
      </c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</row>
    <row r="62" spans="1:18" x14ac:dyDescent="0.25">
      <c r="A62" s="169"/>
      <c r="B62" s="75" t="s">
        <v>73</v>
      </c>
      <c r="C62" s="101"/>
      <c r="D62" s="101"/>
      <c r="E62" s="112">
        <f t="shared" si="0"/>
        <v>0</v>
      </c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</row>
    <row r="63" spans="1:18" x14ac:dyDescent="0.25">
      <c r="A63" s="169"/>
      <c r="B63" s="113" t="s">
        <v>221</v>
      </c>
      <c r="C63" s="61">
        <v>1</v>
      </c>
      <c r="D63" s="61"/>
      <c r="E63" s="112">
        <f t="shared" si="0"/>
        <v>1</v>
      </c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</row>
    <row r="64" spans="1:18" x14ac:dyDescent="0.25">
      <c r="A64" s="169"/>
      <c r="B64" s="113" t="s">
        <v>222</v>
      </c>
      <c r="C64" s="61">
        <v>3</v>
      </c>
      <c r="D64" s="61"/>
      <c r="E64" s="112">
        <f t="shared" si="0"/>
        <v>3</v>
      </c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</row>
    <row r="65" spans="1:18" x14ac:dyDescent="0.25">
      <c r="A65" s="169"/>
      <c r="B65" s="113" t="s">
        <v>161</v>
      </c>
      <c r="C65" s="61">
        <v>3</v>
      </c>
      <c r="D65" s="61"/>
      <c r="E65" s="112">
        <f t="shared" si="0"/>
        <v>3</v>
      </c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</row>
    <row r="66" spans="1:18" x14ac:dyDescent="0.25">
      <c r="A66" s="169"/>
      <c r="B66" s="75" t="s">
        <v>21</v>
      </c>
      <c r="C66" s="101"/>
      <c r="D66" s="55"/>
      <c r="E66" s="112">
        <f t="shared" si="0"/>
        <v>0</v>
      </c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</row>
    <row r="67" spans="1:18" x14ac:dyDescent="0.25">
      <c r="A67" s="169"/>
      <c r="B67" s="75" t="s">
        <v>12</v>
      </c>
      <c r="C67" s="101"/>
      <c r="D67" s="55"/>
      <c r="E67" s="112">
        <f t="shared" si="0"/>
        <v>0</v>
      </c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</row>
    <row r="68" spans="1:18" x14ac:dyDescent="0.25">
      <c r="A68" s="169"/>
      <c r="B68" s="113" t="s">
        <v>223</v>
      </c>
      <c r="C68" s="61">
        <v>1</v>
      </c>
      <c r="D68" s="63"/>
      <c r="E68" s="112">
        <f t="shared" si="0"/>
        <v>1</v>
      </c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</row>
    <row r="69" spans="1:18" x14ac:dyDescent="0.25">
      <c r="A69" s="169"/>
      <c r="B69" s="113" t="s">
        <v>224</v>
      </c>
      <c r="C69" s="61">
        <v>2</v>
      </c>
      <c r="D69" s="63"/>
      <c r="E69" s="112">
        <f t="shared" si="0"/>
        <v>2</v>
      </c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</row>
    <row r="70" spans="1:18" x14ac:dyDescent="0.25">
      <c r="A70" s="169"/>
      <c r="B70" s="113" t="s">
        <v>49</v>
      </c>
      <c r="C70" s="61">
        <v>1</v>
      </c>
      <c r="D70" s="63"/>
      <c r="E70" s="112">
        <f t="shared" si="0"/>
        <v>1</v>
      </c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</row>
    <row r="71" spans="1:18" x14ac:dyDescent="0.25">
      <c r="A71" s="169"/>
      <c r="B71" s="113" t="s">
        <v>48</v>
      </c>
      <c r="C71" s="61">
        <v>1</v>
      </c>
      <c r="D71" s="63"/>
      <c r="E71" s="112">
        <f t="shared" ref="E71:E134" si="1">+SUM(C71,D71)</f>
        <v>1</v>
      </c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</row>
    <row r="72" spans="1:18" x14ac:dyDescent="0.25">
      <c r="A72" s="169"/>
      <c r="B72" s="75" t="s">
        <v>74</v>
      </c>
      <c r="C72" s="101"/>
      <c r="D72" s="55"/>
      <c r="E72" s="112">
        <f t="shared" si="1"/>
        <v>0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</row>
    <row r="73" spans="1:18" x14ac:dyDescent="0.25">
      <c r="A73" s="169"/>
      <c r="B73" s="113" t="s">
        <v>225</v>
      </c>
      <c r="C73" s="61">
        <v>1</v>
      </c>
      <c r="D73" s="63"/>
      <c r="E73" s="112">
        <f t="shared" si="1"/>
        <v>1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</row>
    <row r="74" spans="1:18" x14ac:dyDescent="0.25">
      <c r="A74" s="169"/>
      <c r="B74" s="113" t="s">
        <v>226</v>
      </c>
      <c r="C74" s="61">
        <v>1</v>
      </c>
      <c r="D74" s="63"/>
      <c r="E74" s="112">
        <f t="shared" si="1"/>
        <v>1</v>
      </c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</row>
    <row r="75" spans="1:18" x14ac:dyDescent="0.25">
      <c r="A75" s="169"/>
      <c r="B75" s="113" t="s">
        <v>227</v>
      </c>
      <c r="C75" s="61">
        <v>1</v>
      </c>
      <c r="D75" s="63"/>
      <c r="E75" s="112">
        <f t="shared" si="1"/>
        <v>1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</row>
    <row r="76" spans="1:18" x14ac:dyDescent="0.25">
      <c r="A76" s="169"/>
      <c r="B76" s="113" t="s">
        <v>132</v>
      </c>
      <c r="C76" s="61">
        <v>1</v>
      </c>
      <c r="D76" s="63"/>
      <c r="E76" s="112">
        <f t="shared" si="1"/>
        <v>1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</row>
    <row r="77" spans="1:18" x14ac:dyDescent="0.25">
      <c r="A77" s="169"/>
      <c r="B77" s="75" t="s">
        <v>75</v>
      </c>
      <c r="C77" s="101"/>
      <c r="D77" s="55"/>
      <c r="E77" s="112">
        <f t="shared" si="1"/>
        <v>0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</row>
    <row r="78" spans="1:18" x14ac:dyDescent="0.25">
      <c r="A78" s="169"/>
      <c r="B78" s="113" t="s">
        <v>228</v>
      </c>
      <c r="C78" s="61">
        <v>1</v>
      </c>
      <c r="D78" s="63"/>
      <c r="E78" s="112">
        <f t="shared" si="1"/>
        <v>1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</row>
    <row r="79" spans="1:18" x14ac:dyDescent="0.25">
      <c r="A79" s="169"/>
      <c r="B79" s="113" t="s">
        <v>229</v>
      </c>
      <c r="C79" s="61">
        <v>1</v>
      </c>
      <c r="D79" s="63"/>
      <c r="E79" s="112">
        <f t="shared" si="1"/>
        <v>1</v>
      </c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</row>
    <row r="80" spans="1:18" x14ac:dyDescent="0.25">
      <c r="A80" s="169"/>
      <c r="B80" s="113" t="s">
        <v>231</v>
      </c>
      <c r="C80" s="61">
        <v>2</v>
      </c>
      <c r="D80" s="63"/>
      <c r="E80" s="112">
        <f t="shared" si="1"/>
        <v>2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</row>
    <row r="81" spans="1:18" x14ac:dyDescent="0.25">
      <c r="A81" s="169"/>
      <c r="B81" s="113" t="s">
        <v>230</v>
      </c>
      <c r="C81" s="61">
        <v>3</v>
      </c>
      <c r="D81" s="63"/>
      <c r="E81" s="112">
        <f t="shared" si="1"/>
        <v>3</v>
      </c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</row>
    <row r="82" spans="1:18" x14ac:dyDescent="0.25">
      <c r="A82" s="169"/>
      <c r="B82" s="75" t="s">
        <v>76</v>
      </c>
      <c r="C82" s="101"/>
      <c r="D82" s="55"/>
      <c r="E82" s="112">
        <f t="shared" si="1"/>
        <v>0</v>
      </c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</row>
    <row r="83" spans="1:18" x14ac:dyDescent="0.25">
      <c r="A83" s="169"/>
      <c r="B83" s="113" t="s">
        <v>232</v>
      </c>
      <c r="C83" s="61">
        <v>2</v>
      </c>
      <c r="D83" s="63"/>
      <c r="E83" s="112">
        <f t="shared" si="1"/>
        <v>2</v>
      </c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</row>
    <row r="84" spans="1:18" x14ac:dyDescent="0.25">
      <c r="A84" s="169"/>
      <c r="B84" s="113" t="s">
        <v>135</v>
      </c>
      <c r="C84" s="61">
        <v>1</v>
      </c>
      <c r="D84" s="63"/>
      <c r="E84" s="112">
        <f t="shared" si="1"/>
        <v>1</v>
      </c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</row>
    <row r="85" spans="1:18" x14ac:dyDescent="0.25">
      <c r="A85" s="169"/>
      <c r="B85" s="113" t="s">
        <v>233</v>
      </c>
      <c r="C85" s="61">
        <v>1</v>
      </c>
      <c r="D85" s="63"/>
      <c r="E85" s="112">
        <f t="shared" si="1"/>
        <v>1</v>
      </c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</row>
    <row r="86" spans="1:18" x14ac:dyDescent="0.25">
      <c r="A86" s="169"/>
      <c r="B86" s="75" t="s">
        <v>77</v>
      </c>
      <c r="C86" s="101"/>
      <c r="D86" s="55"/>
      <c r="E86" s="112">
        <f t="shared" si="1"/>
        <v>0</v>
      </c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</row>
    <row r="87" spans="1:18" x14ac:dyDescent="0.25">
      <c r="A87" s="169"/>
      <c r="B87" s="113" t="s">
        <v>234</v>
      </c>
      <c r="C87" s="61">
        <v>1</v>
      </c>
      <c r="D87" s="63"/>
      <c r="E87" s="112">
        <f t="shared" si="1"/>
        <v>1</v>
      </c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</row>
    <row r="88" spans="1:18" x14ac:dyDescent="0.25">
      <c r="A88" s="169"/>
      <c r="B88" s="75" t="s">
        <v>78</v>
      </c>
      <c r="C88" s="101"/>
      <c r="D88" s="55"/>
      <c r="E88" s="112">
        <f t="shared" si="1"/>
        <v>0</v>
      </c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</row>
    <row r="89" spans="1:18" x14ac:dyDescent="0.25">
      <c r="A89" s="169"/>
      <c r="B89" s="113" t="s">
        <v>139</v>
      </c>
      <c r="C89" s="61">
        <v>2</v>
      </c>
      <c r="D89" s="63"/>
      <c r="E89" s="112">
        <f t="shared" si="1"/>
        <v>2</v>
      </c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</row>
    <row r="90" spans="1:18" x14ac:dyDescent="0.25">
      <c r="A90" s="169"/>
      <c r="B90" s="113" t="s">
        <v>235</v>
      </c>
      <c r="C90" s="61">
        <v>1</v>
      </c>
      <c r="D90" s="63"/>
      <c r="E90" s="112">
        <f t="shared" si="1"/>
        <v>1</v>
      </c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</row>
    <row r="91" spans="1:18" x14ac:dyDescent="0.25">
      <c r="A91" s="169"/>
      <c r="B91" s="75" t="s">
        <v>13</v>
      </c>
      <c r="C91" s="101"/>
      <c r="D91" s="55"/>
      <c r="E91" s="112">
        <f t="shared" si="1"/>
        <v>0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</row>
    <row r="92" spans="1:18" x14ac:dyDescent="0.25">
      <c r="A92" s="169"/>
      <c r="B92" s="113" t="s">
        <v>36</v>
      </c>
      <c r="C92" s="61">
        <v>1</v>
      </c>
      <c r="D92" s="63"/>
      <c r="E92" s="112">
        <f t="shared" si="1"/>
        <v>1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</row>
    <row r="93" spans="1:18" x14ac:dyDescent="0.25">
      <c r="A93" s="169"/>
      <c r="B93" s="113" t="s">
        <v>236</v>
      </c>
      <c r="C93" s="61">
        <v>1</v>
      </c>
      <c r="D93" s="63"/>
      <c r="E93" s="112">
        <f t="shared" si="1"/>
        <v>1</v>
      </c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</row>
    <row r="94" spans="1:18" x14ac:dyDescent="0.25">
      <c r="A94" s="169"/>
      <c r="B94" s="113" t="s">
        <v>34</v>
      </c>
      <c r="C94" s="61">
        <v>3</v>
      </c>
      <c r="D94" s="63"/>
      <c r="E94" s="112">
        <f t="shared" si="1"/>
        <v>3</v>
      </c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</row>
    <row r="95" spans="1:18" x14ac:dyDescent="0.25">
      <c r="A95" s="169"/>
      <c r="B95" s="113" t="s">
        <v>237</v>
      </c>
      <c r="C95" s="61">
        <v>1</v>
      </c>
      <c r="D95" s="63"/>
      <c r="E95" s="112">
        <f t="shared" si="1"/>
        <v>1</v>
      </c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</row>
    <row r="96" spans="1:18" x14ac:dyDescent="0.25">
      <c r="A96" s="169"/>
      <c r="B96" s="75" t="s">
        <v>79</v>
      </c>
      <c r="C96" s="101"/>
      <c r="D96" s="55"/>
      <c r="E96" s="112">
        <f t="shared" si="1"/>
        <v>0</v>
      </c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</row>
    <row r="97" spans="1:18" x14ac:dyDescent="0.25">
      <c r="A97" s="169"/>
      <c r="B97" s="113" t="s">
        <v>238</v>
      </c>
      <c r="C97" s="61">
        <v>1</v>
      </c>
      <c r="D97" s="63"/>
      <c r="E97" s="112">
        <f t="shared" si="1"/>
        <v>1</v>
      </c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</row>
    <row r="98" spans="1:18" x14ac:dyDescent="0.25">
      <c r="A98" s="169"/>
      <c r="B98" s="75" t="s">
        <v>80</v>
      </c>
      <c r="C98" s="40"/>
      <c r="D98" s="55"/>
      <c r="E98" s="112">
        <f t="shared" si="1"/>
        <v>0</v>
      </c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</row>
    <row r="99" spans="1:18" x14ac:dyDescent="0.25">
      <c r="A99" s="169"/>
      <c r="B99" s="113" t="s">
        <v>239</v>
      </c>
      <c r="C99" s="60">
        <v>2</v>
      </c>
      <c r="D99" s="63"/>
      <c r="E99" s="112">
        <f t="shared" si="1"/>
        <v>2</v>
      </c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</row>
    <row r="100" spans="1:18" x14ac:dyDescent="0.25">
      <c r="A100" s="169"/>
      <c r="B100" s="113" t="s">
        <v>240</v>
      </c>
      <c r="C100" s="60">
        <v>1</v>
      </c>
      <c r="D100" s="63"/>
      <c r="E100" s="112">
        <f t="shared" si="1"/>
        <v>1</v>
      </c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</row>
    <row r="101" spans="1:18" x14ac:dyDescent="0.25">
      <c r="A101" s="169"/>
      <c r="B101" s="75" t="s">
        <v>81</v>
      </c>
      <c r="C101" s="40"/>
      <c r="D101" s="55"/>
      <c r="E101" s="112">
        <f t="shared" si="1"/>
        <v>0</v>
      </c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</row>
    <row r="102" spans="1:18" x14ac:dyDescent="0.25">
      <c r="A102" s="169"/>
      <c r="B102" s="113" t="s">
        <v>241</v>
      </c>
      <c r="C102" s="60">
        <v>2</v>
      </c>
      <c r="D102" s="63"/>
      <c r="E102" s="112">
        <f t="shared" si="1"/>
        <v>2</v>
      </c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</row>
    <row r="103" spans="1:18" x14ac:dyDescent="0.25">
      <c r="A103" s="169"/>
      <c r="B103" s="75" t="s">
        <v>82</v>
      </c>
      <c r="C103" s="40"/>
      <c r="D103" s="55"/>
      <c r="E103" s="112">
        <f t="shared" si="1"/>
        <v>0</v>
      </c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</row>
    <row r="104" spans="1:18" x14ac:dyDescent="0.25">
      <c r="A104" s="169"/>
      <c r="B104" s="113" t="s">
        <v>55</v>
      </c>
      <c r="C104" s="60">
        <v>3</v>
      </c>
      <c r="D104" s="63"/>
      <c r="E104" s="112">
        <f t="shared" si="1"/>
        <v>3</v>
      </c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</row>
    <row r="105" spans="1:18" x14ac:dyDescent="0.25">
      <c r="A105" s="169"/>
      <c r="B105" s="75" t="s">
        <v>83</v>
      </c>
      <c r="C105" s="40"/>
      <c r="D105" s="55"/>
      <c r="E105" s="112">
        <f t="shared" si="1"/>
        <v>0</v>
      </c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</row>
    <row r="106" spans="1:18" x14ac:dyDescent="0.25">
      <c r="A106" s="169"/>
      <c r="B106" s="113" t="s">
        <v>143</v>
      </c>
      <c r="C106" s="60">
        <v>2</v>
      </c>
      <c r="D106" s="63"/>
      <c r="E106" s="112">
        <f t="shared" si="1"/>
        <v>2</v>
      </c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</row>
    <row r="107" spans="1:18" x14ac:dyDescent="0.25">
      <c r="A107" s="169"/>
      <c r="B107" s="113" t="s">
        <v>242</v>
      </c>
      <c r="C107" s="60">
        <v>2</v>
      </c>
      <c r="D107" s="63"/>
      <c r="E107" s="112">
        <f t="shared" si="1"/>
        <v>2</v>
      </c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</row>
    <row r="108" spans="1:18" x14ac:dyDescent="0.25">
      <c r="A108" s="169"/>
      <c r="B108" s="113" t="s">
        <v>243</v>
      </c>
      <c r="C108" s="60">
        <v>3</v>
      </c>
      <c r="D108" s="63"/>
      <c r="E108" s="112">
        <f t="shared" si="1"/>
        <v>3</v>
      </c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</row>
    <row r="109" spans="1:18" x14ac:dyDescent="0.25">
      <c r="A109" s="169"/>
      <c r="B109" s="113" t="s">
        <v>244</v>
      </c>
      <c r="C109" s="60">
        <v>1</v>
      </c>
      <c r="D109" s="63"/>
      <c r="E109" s="112">
        <f t="shared" si="1"/>
        <v>1</v>
      </c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</row>
    <row r="110" spans="1:18" x14ac:dyDescent="0.25">
      <c r="A110" s="169"/>
      <c r="B110" s="75" t="s">
        <v>84</v>
      </c>
      <c r="C110" s="40"/>
      <c r="D110" s="55"/>
      <c r="E110" s="112">
        <f t="shared" si="1"/>
        <v>0</v>
      </c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</row>
    <row r="111" spans="1:18" x14ac:dyDescent="0.25">
      <c r="A111" s="169"/>
      <c r="B111" s="113" t="s">
        <v>245</v>
      </c>
      <c r="C111" s="60">
        <v>1</v>
      </c>
      <c r="D111" s="63"/>
      <c r="E111" s="112">
        <f t="shared" si="1"/>
        <v>1</v>
      </c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</row>
    <row r="112" spans="1:18" x14ac:dyDescent="0.25">
      <c r="A112" s="169"/>
      <c r="B112" s="113" t="s">
        <v>246</v>
      </c>
      <c r="C112" s="60">
        <v>2</v>
      </c>
      <c r="D112" s="63"/>
      <c r="E112" s="112">
        <f t="shared" si="1"/>
        <v>2</v>
      </c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</row>
    <row r="113" spans="1:18" x14ac:dyDescent="0.25">
      <c r="A113" s="169"/>
      <c r="B113" s="113" t="s">
        <v>247</v>
      </c>
      <c r="C113" s="60">
        <v>1</v>
      </c>
      <c r="D113" s="63"/>
      <c r="E113" s="112">
        <f t="shared" si="1"/>
        <v>1</v>
      </c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</row>
    <row r="114" spans="1:18" x14ac:dyDescent="0.25">
      <c r="A114" s="169"/>
      <c r="B114" s="113" t="s">
        <v>248</v>
      </c>
      <c r="C114" s="60">
        <v>1</v>
      </c>
      <c r="D114" s="63"/>
      <c r="E114" s="112">
        <f t="shared" si="1"/>
        <v>1</v>
      </c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</row>
    <row r="115" spans="1:18" x14ac:dyDescent="0.25">
      <c r="A115" s="169"/>
      <c r="B115" s="75" t="s">
        <v>85</v>
      </c>
      <c r="C115" s="40"/>
      <c r="D115" s="55"/>
      <c r="E115" s="112">
        <f t="shared" si="1"/>
        <v>0</v>
      </c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</row>
    <row r="116" spans="1:18" x14ac:dyDescent="0.25">
      <c r="A116" s="169"/>
      <c r="B116" s="75" t="s">
        <v>86</v>
      </c>
      <c r="C116" s="40"/>
      <c r="D116" s="55"/>
      <c r="E116" s="112">
        <f t="shared" si="1"/>
        <v>0</v>
      </c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</row>
    <row r="117" spans="1:18" x14ac:dyDescent="0.25">
      <c r="A117" s="169"/>
      <c r="B117" s="113" t="s">
        <v>249</v>
      </c>
      <c r="C117" s="60">
        <v>2</v>
      </c>
      <c r="D117" s="63">
        <v>2</v>
      </c>
      <c r="E117" s="112">
        <f t="shared" si="1"/>
        <v>4</v>
      </c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</row>
    <row r="118" spans="1:18" x14ac:dyDescent="0.25">
      <c r="A118" s="169"/>
      <c r="B118" s="113" t="s">
        <v>250</v>
      </c>
      <c r="C118" s="60">
        <v>5</v>
      </c>
      <c r="D118" s="63">
        <v>4</v>
      </c>
      <c r="E118" s="112">
        <f t="shared" si="1"/>
        <v>9</v>
      </c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</row>
    <row r="119" spans="1:18" x14ac:dyDescent="0.25">
      <c r="A119" s="169"/>
      <c r="B119" s="113" t="s">
        <v>251</v>
      </c>
      <c r="C119" s="60">
        <v>5</v>
      </c>
      <c r="D119" s="63"/>
      <c r="E119" s="112">
        <f t="shared" si="1"/>
        <v>5</v>
      </c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</row>
    <row r="120" spans="1:18" x14ac:dyDescent="0.25">
      <c r="A120" s="169"/>
      <c r="B120" s="113" t="s">
        <v>252</v>
      </c>
      <c r="C120" s="60">
        <v>1</v>
      </c>
      <c r="D120" s="63"/>
      <c r="E120" s="112">
        <f t="shared" si="1"/>
        <v>1</v>
      </c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</row>
    <row r="121" spans="1:18" x14ac:dyDescent="0.25">
      <c r="A121" s="169"/>
      <c r="B121" s="113" t="s">
        <v>321</v>
      </c>
      <c r="C121" s="60">
        <v>1</v>
      </c>
      <c r="D121" s="63"/>
      <c r="E121" s="112">
        <f t="shared" si="1"/>
        <v>1</v>
      </c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</row>
    <row r="122" spans="1:18" x14ac:dyDescent="0.25">
      <c r="A122" s="169"/>
      <c r="B122" s="75" t="s">
        <v>87</v>
      </c>
      <c r="C122" s="40"/>
      <c r="D122" s="55"/>
      <c r="E122" s="112">
        <f t="shared" si="1"/>
        <v>0</v>
      </c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</row>
    <row r="123" spans="1:18" x14ac:dyDescent="0.25">
      <c r="A123" s="169"/>
      <c r="B123" s="113" t="s">
        <v>253</v>
      </c>
      <c r="C123" s="60">
        <v>4</v>
      </c>
      <c r="D123" s="63"/>
      <c r="E123" s="112">
        <f t="shared" si="1"/>
        <v>4</v>
      </c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</row>
    <row r="124" spans="1:18" x14ac:dyDescent="0.25">
      <c r="A124" s="169"/>
      <c r="B124" s="113" t="s">
        <v>254</v>
      </c>
      <c r="C124" s="60">
        <v>1</v>
      </c>
      <c r="D124" s="63"/>
      <c r="E124" s="112">
        <f t="shared" si="1"/>
        <v>1</v>
      </c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</row>
    <row r="125" spans="1:18" x14ac:dyDescent="0.25">
      <c r="A125" s="169"/>
      <c r="B125" s="113" t="s">
        <v>255</v>
      </c>
      <c r="C125" s="60">
        <v>1</v>
      </c>
      <c r="D125" s="63"/>
      <c r="E125" s="112">
        <f t="shared" si="1"/>
        <v>1</v>
      </c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</row>
    <row r="126" spans="1:18" x14ac:dyDescent="0.25">
      <c r="A126" s="169"/>
      <c r="B126" s="75" t="s">
        <v>88</v>
      </c>
      <c r="C126" s="40"/>
      <c r="D126" s="55"/>
      <c r="E126" s="112">
        <f t="shared" si="1"/>
        <v>0</v>
      </c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</row>
    <row r="127" spans="1:18" x14ac:dyDescent="0.25">
      <c r="A127" s="169"/>
      <c r="B127" s="113" t="s">
        <v>59</v>
      </c>
      <c r="C127" s="60">
        <v>4</v>
      </c>
      <c r="D127" s="63"/>
      <c r="E127" s="112">
        <f t="shared" si="1"/>
        <v>4</v>
      </c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</row>
    <row r="128" spans="1:18" x14ac:dyDescent="0.25">
      <c r="A128" s="169"/>
      <c r="B128" s="113" t="s">
        <v>42</v>
      </c>
      <c r="C128" s="60">
        <v>2</v>
      </c>
      <c r="D128" s="63"/>
      <c r="E128" s="112">
        <f t="shared" si="1"/>
        <v>2</v>
      </c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</row>
    <row r="129" spans="1:18" x14ac:dyDescent="0.25">
      <c r="A129" s="169"/>
      <c r="B129" s="113" t="s">
        <v>256</v>
      </c>
      <c r="C129" s="60">
        <v>1</v>
      </c>
      <c r="D129" s="63"/>
      <c r="E129" s="112">
        <f t="shared" si="1"/>
        <v>1</v>
      </c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</row>
    <row r="130" spans="1:18" x14ac:dyDescent="0.25">
      <c r="A130" s="169"/>
      <c r="B130" s="113" t="s">
        <v>257</v>
      </c>
      <c r="C130" s="60">
        <v>1</v>
      </c>
      <c r="D130" s="63"/>
      <c r="E130" s="112">
        <f t="shared" si="1"/>
        <v>1</v>
      </c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</row>
    <row r="131" spans="1:18" x14ac:dyDescent="0.25">
      <c r="A131" s="169"/>
      <c r="B131" s="75" t="s">
        <v>89</v>
      </c>
      <c r="C131" s="40"/>
      <c r="D131" s="55"/>
      <c r="E131" s="112">
        <f t="shared" si="1"/>
        <v>0</v>
      </c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</row>
    <row r="132" spans="1:18" x14ac:dyDescent="0.25">
      <c r="A132" s="169"/>
      <c r="B132" s="113" t="s">
        <v>39</v>
      </c>
      <c r="C132" s="60">
        <v>2</v>
      </c>
      <c r="D132" s="63"/>
      <c r="E132" s="112">
        <f t="shared" si="1"/>
        <v>2</v>
      </c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</row>
    <row r="133" spans="1:18" x14ac:dyDescent="0.25">
      <c r="A133" s="169"/>
      <c r="B133" s="113" t="s">
        <v>56</v>
      </c>
      <c r="C133" s="60">
        <v>3</v>
      </c>
      <c r="D133" s="63"/>
      <c r="E133" s="112">
        <f t="shared" si="1"/>
        <v>3</v>
      </c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</row>
    <row r="134" spans="1:18" x14ac:dyDescent="0.25">
      <c r="A134" s="169"/>
      <c r="B134" s="113" t="s">
        <v>40</v>
      </c>
      <c r="C134" s="60">
        <v>1</v>
      </c>
      <c r="D134" s="63"/>
      <c r="E134" s="112">
        <f t="shared" si="1"/>
        <v>1</v>
      </c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</row>
    <row r="135" spans="1:18" x14ac:dyDescent="0.25">
      <c r="A135" s="169"/>
      <c r="B135" s="113" t="s">
        <v>57</v>
      </c>
      <c r="C135" s="60">
        <v>1</v>
      </c>
      <c r="D135" s="63"/>
      <c r="E135" s="112">
        <f t="shared" ref="E135:E198" si="2">+SUM(C135,D135)</f>
        <v>1</v>
      </c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</row>
    <row r="136" spans="1:18" x14ac:dyDescent="0.25">
      <c r="A136" s="169"/>
      <c r="B136" s="113" t="s">
        <v>324</v>
      </c>
      <c r="C136" s="60"/>
      <c r="D136" s="63">
        <v>2</v>
      </c>
      <c r="E136" s="112">
        <f t="shared" si="2"/>
        <v>2</v>
      </c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</row>
    <row r="137" spans="1:18" x14ac:dyDescent="0.25">
      <c r="A137" s="169"/>
      <c r="B137" s="113" t="s">
        <v>325</v>
      </c>
      <c r="C137" s="60"/>
      <c r="D137" s="63">
        <v>2</v>
      </c>
      <c r="E137" s="112">
        <f t="shared" si="2"/>
        <v>2</v>
      </c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</row>
    <row r="138" spans="1:18" x14ac:dyDescent="0.25">
      <c r="A138" s="169"/>
      <c r="B138" s="75" t="s">
        <v>61</v>
      </c>
      <c r="C138" s="40"/>
      <c r="D138" s="55"/>
      <c r="E138" s="112">
        <f t="shared" si="2"/>
        <v>0</v>
      </c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</row>
    <row r="139" spans="1:18" x14ac:dyDescent="0.25">
      <c r="A139" s="169"/>
      <c r="B139" s="113" t="s">
        <v>258</v>
      </c>
      <c r="C139" s="60">
        <v>1</v>
      </c>
      <c r="D139" s="63"/>
      <c r="E139" s="112">
        <f t="shared" si="2"/>
        <v>1</v>
      </c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</row>
    <row r="140" spans="1:18" ht="14.25" customHeight="1" x14ac:dyDescent="0.25">
      <c r="A140" s="169"/>
      <c r="B140" s="75" t="s">
        <v>90</v>
      </c>
      <c r="C140" s="40"/>
      <c r="D140" s="55"/>
      <c r="E140" s="112">
        <f t="shared" si="2"/>
        <v>0</v>
      </c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</row>
    <row r="141" spans="1:18" ht="14.25" customHeight="1" x14ac:dyDescent="0.25">
      <c r="A141" s="169"/>
      <c r="B141" s="113" t="s">
        <v>259</v>
      </c>
      <c r="C141" s="60">
        <v>2</v>
      </c>
      <c r="D141" s="63"/>
      <c r="E141" s="112">
        <f t="shared" si="2"/>
        <v>2</v>
      </c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</row>
    <row r="142" spans="1:18" ht="14.25" customHeight="1" x14ac:dyDescent="0.25">
      <c r="A142" s="169"/>
      <c r="B142" s="113" t="s">
        <v>260</v>
      </c>
      <c r="C142" s="60">
        <v>2</v>
      </c>
      <c r="D142" s="63"/>
      <c r="E142" s="112">
        <f t="shared" si="2"/>
        <v>2</v>
      </c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</row>
    <row r="143" spans="1:18" x14ac:dyDescent="0.25">
      <c r="A143" s="169"/>
      <c r="B143" s="75" t="s">
        <v>91</v>
      </c>
      <c r="C143" s="68"/>
      <c r="D143" s="69"/>
      <c r="E143" s="112">
        <f t="shared" si="2"/>
        <v>0</v>
      </c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</row>
    <row r="144" spans="1:18" x14ac:dyDescent="0.25">
      <c r="A144" s="169"/>
      <c r="B144" s="113" t="s">
        <v>261</v>
      </c>
      <c r="C144" s="70">
        <v>1</v>
      </c>
      <c r="D144" s="71"/>
      <c r="E144" s="112">
        <f t="shared" si="2"/>
        <v>1</v>
      </c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</row>
    <row r="145" spans="1:18" x14ac:dyDescent="0.25">
      <c r="A145" s="169"/>
      <c r="B145" s="113" t="s">
        <v>262</v>
      </c>
      <c r="C145" s="70">
        <v>1</v>
      </c>
      <c r="D145" s="71"/>
      <c r="E145" s="112">
        <f t="shared" si="2"/>
        <v>1</v>
      </c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</row>
    <row r="146" spans="1:18" x14ac:dyDescent="0.25">
      <c r="A146" s="169"/>
      <c r="B146" s="113" t="s">
        <v>263</v>
      </c>
      <c r="C146" s="70">
        <v>1</v>
      </c>
      <c r="D146" s="71"/>
      <c r="E146" s="112">
        <f t="shared" si="2"/>
        <v>1</v>
      </c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</row>
    <row r="147" spans="1:18" x14ac:dyDescent="0.25">
      <c r="A147" s="169"/>
      <c r="B147" s="75" t="s">
        <v>92</v>
      </c>
      <c r="C147" s="40"/>
      <c r="D147" s="40"/>
      <c r="E147" s="112">
        <f t="shared" si="2"/>
        <v>0</v>
      </c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</row>
    <row r="148" spans="1:18" x14ac:dyDescent="0.25">
      <c r="A148" s="169"/>
      <c r="B148" s="113" t="s">
        <v>264</v>
      </c>
      <c r="C148" s="60">
        <v>1</v>
      </c>
      <c r="D148" s="60"/>
      <c r="E148" s="112">
        <f t="shared" si="2"/>
        <v>1</v>
      </c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</row>
    <row r="149" spans="1:18" x14ac:dyDescent="0.25">
      <c r="A149" s="169"/>
      <c r="B149" s="113" t="s">
        <v>265</v>
      </c>
      <c r="C149" s="60">
        <v>2</v>
      </c>
      <c r="D149" s="60"/>
      <c r="E149" s="112">
        <f t="shared" si="2"/>
        <v>2</v>
      </c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</row>
    <row r="150" spans="1:18" x14ac:dyDescent="0.25">
      <c r="A150" s="169"/>
      <c r="B150" s="113" t="s">
        <v>267</v>
      </c>
      <c r="C150" s="60">
        <v>1</v>
      </c>
      <c r="D150" s="60"/>
      <c r="E150" s="112">
        <f t="shared" si="2"/>
        <v>1</v>
      </c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</row>
    <row r="151" spans="1:18" x14ac:dyDescent="0.25">
      <c r="A151" s="169"/>
      <c r="B151" s="113" t="s">
        <v>268</v>
      </c>
      <c r="C151" s="60">
        <v>1</v>
      </c>
      <c r="D151" s="60"/>
      <c r="E151" s="112">
        <f t="shared" si="2"/>
        <v>1</v>
      </c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</row>
    <row r="152" spans="1:18" x14ac:dyDescent="0.25">
      <c r="A152" s="169"/>
      <c r="B152" s="113" t="s">
        <v>269</v>
      </c>
      <c r="C152" s="60">
        <v>1</v>
      </c>
      <c r="D152" s="60"/>
      <c r="E152" s="112">
        <f t="shared" si="2"/>
        <v>1</v>
      </c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</row>
    <row r="153" spans="1:18" x14ac:dyDescent="0.25">
      <c r="A153" s="169"/>
      <c r="B153" s="113" t="s">
        <v>266</v>
      </c>
      <c r="C153" s="60">
        <v>1</v>
      </c>
      <c r="D153" s="60"/>
      <c r="E153" s="112">
        <f t="shared" si="2"/>
        <v>1</v>
      </c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</row>
    <row r="154" spans="1:18" x14ac:dyDescent="0.25">
      <c r="A154" s="169"/>
      <c r="B154" s="75" t="s">
        <v>93</v>
      </c>
      <c r="C154" s="40"/>
      <c r="D154" s="40"/>
      <c r="E154" s="112">
        <f t="shared" si="2"/>
        <v>0</v>
      </c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</row>
    <row r="155" spans="1:18" x14ac:dyDescent="0.25">
      <c r="A155" s="169"/>
      <c r="B155" s="113" t="s">
        <v>270</v>
      </c>
      <c r="C155" s="60">
        <v>1</v>
      </c>
      <c r="D155" s="60"/>
      <c r="E155" s="112">
        <f t="shared" si="2"/>
        <v>1</v>
      </c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</row>
    <row r="156" spans="1:18" x14ac:dyDescent="0.25">
      <c r="A156" s="169"/>
      <c r="B156" s="113" t="s">
        <v>271</v>
      </c>
      <c r="C156" s="60">
        <v>1</v>
      </c>
      <c r="D156" s="60"/>
      <c r="E156" s="112">
        <f t="shared" si="2"/>
        <v>1</v>
      </c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</row>
    <row r="157" spans="1:18" x14ac:dyDescent="0.25">
      <c r="A157" s="169"/>
      <c r="B157" s="113" t="s">
        <v>272</v>
      </c>
      <c r="C157" s="60">
        <v>1</v>
      </c>
      <c r="D157" s="60"/>
      <c r="E157" s="112">
        <f t="shared" si="2"/>
        <v>1</v>
      </c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</row>
    <row r="158" spans="1:18" x14ac:dyDescent="0.25">
      <c r="A158" s="169"/>
      <c r="B158" s="75" t="s">
        <v>94</v>
      </c>
      <c r="C158" s="40"/>
      <c r="D158" s="55"/>
      <c r="E158" s="112">
        <f t="shared" si="2"/>
        <v>0</v>
      </c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</row>
    <row r="159" spans="1:18" x14ac:dyDescent="0.25">
      <c r="A159" s="169"/>
      <c r="B159" s="113" t="s">
        <v>273</v>
      </c>
      <c r="C159" s="60">
        <v>1</v>
      </c>
      <c r="D159" s="63"/>
      <c r="E159" s="112">
        <f t="shared" si="2"/>
        <v>1</v>
      </c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</row>
    <row r="160" spans="1:18" x14ac:dyDescent="0.25">
      <c r="A160" s="169"/>
      <c r="B160" s="113" t="s">
        <v>274</v>
      </c>
      <c r="C160" s="60">
        <v>1</v>
      </c>
      <c r="D160" s="63"/>
      <c r="E160" s="112">
        <f t="shared" si="2"/>
        <v>1</v>
      </c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</row>
    <row r="161" spans="1:18" x14ac:dyDescent="0.25">
      <c r="A161" s="169"/>
      <c r="B161" s="113" t="s">
        <v>275</v>
      </c>
      <c r="C161" s="60">
        <v>1</v>
      </c>
      <c r="D161" s="63"/>
      <c r="E161" s="112">
        <f t="shared" si="2"/>
        <v>1</v>
      </c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</row>
    <row r="162" spans="1:18" x14ac:dyDescent="0.25">
      <c r="A162" s="169"/>
      <c r="B162" s="75" t="s">
        <v>95</v>
      </c>
      <c r="C162" s="40"/>
      <c r="D162" s="55"/>
      <c r="E162" s="112">
        <f t="shared" si="2"/>
        <v>0</v>
      </c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</row>
    <row r="163" spans="1:18" x14ac:dyDescent="0.25">
      <c r="A163" s="169"/>
      <c r="B163" s="113" t="s">
        <v>171</v>
      </c>
      <c r="C163" s="60">
        <v>2</v>
      </c>
      <c r="D163" s="63"/>
      <c r="E163" s="112">
        <f t="shared" si="2"/>
        <v>2</v>
      </c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</row>
    <row r="164" spans="1:18" x14ac:dyDescent="0.25">
      <c r="A164" s="169"/>
      <c r="B164" s="113" t="s">
        <v>276</v>
      </c>
      <c r="C164" s="60">
        <v>1</v>
      </c>
      <c r="D164" s="63"/>
      <c r="E164" s="112">
        <f t="shared" si="2"/>
        <v>1</v>
      </c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</row>
    <row r="165" spans="1:18" x14ac:dyDescent="0.25">
      <c r="A165" s="169"/>
      <c r="B165" s="113" t="s">
        <v>170</v>
      </c>
      <c r="C165" s="60">
        <v>1</v>
      </c>
      <c r="D165" s="63"/>
      <c r="E165" s="112">
        <f t="shared" si="2"/>
        <v>1</v>
      </c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</row>
    <row r="166" spans="1:18" x14ac:dyDescent="0.25">
      <c r="A166" s="169"/>
      <c r="B166" s="113" t="s">
        <v>327</v>
      </c>
      <c r="C166" s="60"/>
      <c r="D166" s="63">
        <v>1</v>
      </c>
      <c r="E166" s="112">
        <f t="shared" si="2"/>
        <v>1</v>
      </c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</row>
    <row r="167" spans="1:18" x14ac:dyDescent="0.25">
      <c r="A167" s="169"/>
      <c r="B167" s="113" t="s">
        <v>328</v>
      </c>
      <c r="C167" s="60"/>
      <c r="D167" s="63">
        <v>2</v>
      </c>
      <c r="E167" s="112">
        <f t="shared" si="2"/>
        <v>2</v>
      </c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</row>
    <row r="168" spans="1:18" x14ac:dyDescent="0.25">
      <c r="A168" s="169"/>
      <c r="B168" s="113" t="s">
        <v>329</v>
      </c>
      <c r="C168" s="60"/>
      <c r="D168" s="63">
        <v>1</v>
      </c>
      <c r="E168" s="112">
        <f t="shared" si="2"/>
        <v>1</v>
      </c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</row>
    <row r="169" spans="1:18" x14ac:dyDescent="0.25">
      <c r="A169" s="169"/>
      <c r="B169" s="75" t="s">
        <v>96</v>
      </c>
      <c r="C169" s="40"/>
      <c r="D169" s="55"/>
      <c r="E169" s="112">
        <f t="shared" si="2"/>
        <v>0</v>
      </c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</row>
    <row r="170" spans="1:18" x14ac:dyDescent="0.25">
      <c r="A170" s="169"/>
      <c r="B170" s="75" t="s">
        <v>97</v>
      </c>
      <c r="C170" s="40"/>
      <c r="D170" s="55"/>
      <c r="E170" s="112">
        <f t="shared" si="2"/>
        <v>0</v>
      </c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</row>
    <row r="171" spans="1:18" x14ac:dyDescent="0.25">
      <c r="A171" s="169"/>
      <c r="B171" s="113" t="s">
        <v>285</v>
      </c>
      <c r="C171" s="60">
        <v>2</v>
      </c>
      <c r="D171" s="63"/>
      <c r="E171" s="112">
        <f t="shared" si="2"/>
        <v>2</v>
      </c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</row>
    <row r="172" spans="1:18" x14ac:dyDescent="0.25">
      <c r="A172" s="169"/>
      <c r="B172" s="113" t="s">
        <v>286</v>
      </c>
      <c r="C172" s="60">
        <v>2</v>
      </c>
      <c r="D172" s="63"/>
      <c r="E172" s="112">
        <f t="shared" si="2"/>
        <v>2</v>
      </c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</row>
    <row r="173" spans="1:18" x14ac:dyDescent="0.25">
      <c r="A173" s="169"/>
      <c r="B173" s="113" t="s">
        <v>287</v>
      </c>
      <c r="C173" s="60">
        <v>4</v>
      </c>
      <c r="D173" s="63"/>
      <c r="E173" s="112">
        <f t="shared" si="2"/>
        <v>4</v>
      </c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</row>
    <row r="174" spans="1:18" x14ac:dyDescent="0.25">
      <c r="A174" s="169"/>
      <c r="B174" s="113" t="s">
        <v>288</v>
      </c>
      <c r="C174" s="60">
        <v>1</v>
      </c>
      <c r="D174" s="63"/>
      <c r="E174" s="112">
        <f t="shared" si="2"/>
        <v>1</v>
      </c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</row>
    <row r="175" spans="1:18" x14ac:dyDescent="0.25">
      <c r="A175" s="169"/>
      <c r="B175" s="75" t="s">
        <v>98</v>
      </c>
      <c r="C175" s="40"/>
      <c r="D175" s="55"/>
      <c r="E175" s="112">
        <f t="shared" si="2"/>
        <v>0</v>
      </c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</row>
    <row r="176" spans="1:18" x14ac:dyDescent="0.25">
      <c r="A176" s="169"/>
      <c r="B176" s="113" t="s">
        <v>292</v>
      </c>
      <c r="C176" s="60">
        <v>1</v>
      </c>
      <c r="D176" s="63"/>
      <c r="E176" s="112">
        <f t="shared" si="2"/>
        <v>1</v>
      </c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</row>
    <row r="177" spans="1:18" x14ac:dyDescent="0.25">
      <c r="A177" s="169"/>
      <c r="B177" s="113" t="s">
        <v>293</v>
      </c>
      <c r="C177" s="60">
        <v>1</v>
      </c>
      <c r="D177" s="63"/>
      <c r="E177" s="112">
        <f t="shared" si="2"/>
        <v>1</v>
      </c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</row>
    <row r="178" spans="1:18" x14ac:dyDescent="0.25">
      <c r="A178" s="169"/>
      <c r="B178" s="75" t="s">
        <v>99</v>
      </c>
      <c r="C178" s="40"/>
      <c r="D178" s="55"/>
      <c r="E178" s="112">
        <f t="shared" si="2"/>
        <v>0</v>
      </c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</row>
    <row r="179" spans="1:18" x14ac:dyDescent="0.25">
      <c r="A179" s="169"/>
      <c r="B179" s="113" t="s">
        <v>289</v>
      </c>
      <c r="C179" s="60">
        <v>3</v>
      </c>
      <c r="D179" s="63"/>
      <c r="E179" s="112">
        <f t="shared" si="2"/>
        <v>3</v>
      </c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</row>
    <row r="180" spans="1:18" x14ac:dyDescent="0.25">
      <c r="A180" s="169"/>
      <c r="B180" s="113" t="s">
        <v>290</v>
      </c>
      <c r="C180" s="60">
        <v>1</v>
      </c>
      <c r="D180" s="63"/>
      <c r="E180" s="112">
        <f t="shared" si="2"/>
        <v>1</v>
      </c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</row>
    <row r="181" spans="1:18" x14ac:dyDescent="0.25">
      <c r="A181" s="169"/>
      <c r="B181" s="113" t="s">
        <v>291</v>
      </c>
      <c r="C181" s="60">
        <v>1</v>
      </c>
      <c r="D181" s="63"/>
      <c r="E181" s="112">
        <f t="shared" si="2"/>
        <v>1</v>
      </c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</row>
    <row r="182" spans="1:18" x14ac:dyDescent="0.25">
      <c r="A182" s="169"/>
      <c r="B182" s="75" t="s">
        <v>100</v>
      </c>
      <c r="C182" s="40"/>
      <c r="D182" s="55"/>
      <c r="E182" s="112">
        <f t="shared" si="2"/>
        <v>0</v>
      </c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</row>
    <row r="183" spans="1:18" x14ac:dyDescent="0.25">
      <c r="A183" s="169"/>
      <c r="B183" s="113" t="s">
        <v>294</v>
      </c>
      <c r="C183" s="60">
        <v>1</v>
      </c>
      <c r="D183" s="63"/>
      <c r="E183" s="112">
        <f t="shared" si="2"/>
        <v>1</v>
      </c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</row>
    <row r="184" spans="1:18" x14ac:dyDescent="0.25">
      <c r="A184" s="169"/>
      <c r="B184" s="113" t="s">
        <v>295</v>
      </c>
      <c r="C184" s="60">
        <v>1</v>
      </c>
      <c r="D184" s="63"/>
      <c r="E184" s="112">
        <f t="shared" si="2"/>
        <v>1</v>
      </c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</row>
    <row r="185" spans="1:18" x14ac:dyDescent="0.25">
      <c r="A185" s="169"/>
      <c r="B185" s="113" t="s">
        <v>175</v>
      </c>
      <c r="C185" s="60">
        <v>1</v>
      </c>
      <c r="D185" s="63"/>
      <c r="E185" s="112">
        <f t="shared" si="2"/>
        <v>1</v>
      </c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</row>
    <row r="186" spans="1:18" x14ac:dyDescent="0.25">
      <c r="A186" s="169"/>
      <c r="B186" s="113" t="s">
        <v>296</v>
      </c>
      <c r="C186" s="60">
        <v>1</v>
      </c>
      <c r="D186" s="63"/>
      <c r="E186" s="112">
        <f t="shared" si="2"/>
        <v>1</v>
      </c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</row>
    <row r="187" spans="1:18" x14ac:dyDescent="0.25">
      <c r="A187" s="169"/>
      <c r="B187" s="113" t="s">
        <v>298</v>
      </c>
      <c r="C187" s="60">
        <v>1</v>
      </c>
      <c r="D187" s="63"/>
      <c r="E187" s="112">
        <f t="shared" si="2"/>
        <v>1</v>
      </c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</row>
    <row r="188" spans="1:18" x14ac:dyDescent="0.25">
      <c r="A188" s="169"/>
      <c r="B188" s="113" t="s">
        <v>297</v>
      </c>
      <c r="C188" s="60">
        <v>2</v>
      </c>
      <c r="D188" s="63"/>
      <c r="E188" s="112">
        <f t="shared" si="2"/>
        <v>2</v>
      </c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</row>
    <row r="189" spans="1:18" x14ac:dyDescent="0.25">
      <c r="A189" s="169"/>
      <c r="B189" s="75" t="s">
        <v>101</v>
      </c>
      <c r="C189" s="40"/>
      <c r="D189" s="55"/>
      <c r="E189" s="112">
        <f t="shared" si="2"/>
        <v>0</v>
      </c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</row>
    <row r="190" spans="1:18" x14ac:dyDescent="0.25">
      <c r="A190" s="169"/>
      <c r="B190" s="113" t="s">
        <v>299</v>
      </c>
      <c r="C190" s="60">
        <v>1</v>
      </c>
      <c r="D190" s="63"/>
      <c r="E190" s="112">
        <f t="shared" si="2"/>
        <v>1</v>
      </c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</row>
    <row r="191" spans="1:18" x14ac:dyDescent="0.25">
      <c r="A191" s="169"/>
      <c r="B191" s="113" t="s">
        <v>300</v>
      </c>
      <c r="C191" s="60">
        <v>1</v>
      </c>
      <c r="D191" s="63"/>
      <c r="E191" s="112">
        <f t="shared" si="2"/>
        <v>1</v>
      </c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</row>
    <row r="192" spans="1:18" x14ac:dyDescent="0.25">
      <c r="A192" s="169"/>
      <c r="B192" s="113" t="s">
        <v>301</v>
      </c>
      <c r="C192" s="60">
        <v>1</v>
      </c>
      <c r="D192" s="63"/>
      <c r="E192" s="112">
        <f t="shared" si="2"/>
        <v>1</v>
      </c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</row>
    <row r="193" spans="1:18" x14ac:dyDescent="0.25">
      <c r="A193" s="169"/>
      <c r="B193" s="113" t="s">
        <v>302</v>
      </c>
      <c r="C193" s="60">
        <v>1</v>
      </c>
      <c r="D193" s="63"/>
      <c r="E193" s="112">
        <f t="shared" si="2"/>
        <v>1</v>
      </c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</row>
    <row r="194" spans="1:18" x14ac:dyDescent="0.25">
      <c r="A194" s="169"/>
      <c r="B194" s="75" t="s">
        <v>102</v>
      </c>
      <c r="C194" s="40"/>
      <c r="D194" s="40"/>
      <c r="E194" s="112">
        <f t="shared" si="2"/>
        <v>0</v>
      </c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</row>
    <row r="195" spans="1:18" x14ac:dyDescent="0.25">
      <c r="A195" s="169"/>
      <c r="B195" s="113" t="s">
        <v>303</v>
      </c>
      <c r="C195" s="60">
        <v>3</v>
      </c>
      <c r="D195" s="60"/>
      <c r="E195" s="112">
        <f t="shared" si="2"/>
        <v>3</v>
      </c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</row>
    <row r="196" spans="1:18" x14ac:dyDescent="0.25">
      <c r="A196" s="169"/>
      <c r="B196" s="113" t="s">
        <v>304</v>
      </c>
      <c r="C196" s="60">
        <v>1</v>
      </c>
      <c r="D196" s="60"/>
      <c r="E196" s="112">
        <f t="shared" si="2"/>
        <v>1</v>
      </c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</row>
    <row r="197" spans="1:18" x14ac:dyDescent="0.25">
      <c r="A197" s="169"/>
      <c r="B197" s="113" t="s">
        <v>308</v>
      </c>
      <c r="C197" s="60">
        <v>1</v>
      </c>
      <c r="D197" s="60"/>
      <c r="E197" s="112">
        <f t="shared" si="2"/>
        <v>1</v>
      </c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</row>
    <row r="198" spans="1:18" x14ac:dyDescent="0.25">
      <c r="A198" s="169"/>
      <c r="B198" s="113" t="s">
        <v>305</v>
      </c>
      <c r="C198" s="60">
        <v>1</v>
      </c>
      <c r="D198" s="60"/>
      <c r="E198" s="112">
        <f t="shared" si="2"/>
        <v>1</v>
      </c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</row>
    <row r="199" spans="1:18" x14ac:dyDescent="0.25">
      <c r="A199" s="169"/>
      <c r="B199" s="75" t="s">
        <v>103</v>
      </c>
      <c r="C199" s="40"/>
      <c r="D199" s="40"/>
      <c r="E199" s="112">
        <f t="shared" ref="E199:E231" si="3">+SUM(C199,D199)</f>
        <v>0</v>
      </c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</row>
    <row r="200" spans="1:18" x14ac:dyDescent="0.25">
      <c r="A200" s="169"/>
      <c r="B200" s="113" t="s">
        <v>306</v>
      </c>
      <c r="C200" s="60">
        <v>6</v>
      </c>
      <c r="D200" s="60"/>
      <c r="E200" s="112">
        <f t="shared" si="3"/>
        <v>6</v>
      </c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</row>
    <row r="201" spans="1:18" x14ac:dyDescent="0.25">
      <c r="A201" s="169"/>
      <c r="B201" s="113" t="s">
        <v>307</v>
      </c>
      <c r="C201" s="60">
        <v>4</v>
      </c>
      <c r="D201" s="60"/>
      <c r="E201" s="112">
        <f t="shared" si="3"/>
        <v>4</v>
      </c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</row>
    <row r="202" spans="1:18" x14ac:dyDescent="0.25">
      <c r="A202" s="169"/>
      <c r="B202" s="75" t="s">
        <v>104</v>
      </c>
      <c r="C202" s="40"/>
      <c r="D202" s="55"/>
      <c r="E202" s="112">
        <f t="shared" si="3"/>
        <v>0</v>
      </c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</row>
    <row r="203" spans="1:18" x14ac:dyDescent="0.25">
      <c r="A203" s="169"/>
      <c r="B203" s="113" t="s">
        <v>51</v>
      </c>
      <c r="C203" s="60">
        <v>2</v>
      </c>
      <c r="D203" s="63"/>
      <c r="E203" s="112">
        <f t="shared" si="3"/>
        <v>2</v>
      </c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</row>
    <row r="204" spans="1:18" x14ac:dyDescent="0.25">
      <c r="A204" s="169"/>
      <c r="B204" s="113" t="s">
        <v>309</v>
      </c>
      <c r="C204" s="60">
        <v>1</v>
      </c>
      <c r="D204" s="63"/>
      <c r="E204" s="112">
        <f t="shared" si="3"/>
        <v>1</v>
      </c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</row>
    <row r="205" spans="1:18" x14ac:dyDescent="0.25">
      <c r="A205" s="169"/>
      <c r="B205" s="113" t="s">
        <v>310</v>
      </c>
      <c r="C205" s="60">
        <v>1</v>
      </c>
      <c r="D205" s="63"/>
      <c r="E205" s="112">
        <f t="shared" si="3"/>
        <v>1</v>
      </c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</row>
    <row r="206" spans="1:18" x14ac:dyDescent="0.25">
      <c r="A206" s="169"/>
      <c r="B206" s="75" t="s">
        <v>17</v>
      </c>
      <c r="C206" s="40"/>
      <c r="D206" s="55"/>
      <c r="E206" s="112">
        <f t="shared" si="3"/>
        <v>0</v>
      </c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</row>
    <row r="207" spans="1:18" x14ac:dyDescent="0.25">
      <c r="A207" s="169"/>
      <c r="B207" s="113" t="s">
        <v>311</v>
      </c>
      <c r="C207" s="60">
        <v>3</v>
      </c>
      <c r="D207" s="63"/>
      <c r="E207" s="112">
        <f t="shared" si="3"/>
        <v>3</v>
      </c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</row>
    <row r="208" spans="1:18" x14ac:dyDescent="0.25">
      <c r="A208" s="169"/>
      <c r="B208" s="113" t="s">
        <v>312</v>
      </c>
      <c r="C208" s="60">
        <v>1</v>
      </c>
      <c r="D208" s="63"/>
      <c r="E208" s="112">
        <f t="shared" si="3"/>
        <v>1</v>
      </c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</row>
    <row r="209" spans="1:18" x14ac:dyDescent="0.25">
      <c r="A209" s="169"/>
      <c r="B209" s="113" t="s">
        <v>313</v>
      </c>
      <c r="C209" s="60">
        <v>1</v>
      </c>
      <c r="D209" s="63"/>
      <c r="E209" s="112">
        <f t="shared" si="3"/>
        <v>1</v>
      </c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</row>
    <row r="210" spans="1:18" x14ac:dyDescent="0.25">
      <c r="A210" s="169"/>
      <c r="B210" s="75" t="s">
        <v>105</v>
      </c>
      <c r="C210" s="40"/>
      <c r="D210" s="55"/>
      <c r="E210" s="112">
        <f t="shared" si="3"/>
        <v>0</v>
      </c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</row>
    <row r="211" spans="1:18" x14ac:dyDescent="0.25">
      <c r="A211" s="169"/>
      <c r="B211" s="113" t="s">
        <v>314</v>
      </c>
      <c r="C211" s="60">
        <v>1</v>
      </c>
      <c r="D211" s="63"/>
      <c r="E211" s="112">
        <f t="shared" si="3"/>
        <v>1</v>
      </c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</row>
    <row r="212" spans="1:18" x14ac:dyDescent="0.25">
      <c r="A212" s="169"/>
      <c r="B212" s="113" t="s">
        <v>315</v>
      </c>
      <c r="C212" s="60">
        <v>1</v>
      </c>
      <c r="D212" s="63"/>
      <c r="E212" s="112">
        <f t="shared" si="3"/>
        <v>1</v>
      </c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</row>
    <row r="213" spans="1:18" x14ac:dyDescent="0.25">
      <c r="A213" s="169"/>
      <c r="B213" s="75" t="s">
        <v>106</v>
      </c>
      <c r="C213" s="40"/>
      <c r="D213" s="55"/>
      <c r="E213" s="112">
        <f t="shared" si="3"/>
        <v>0</v>
      </c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</row>
    <row r="214" spans="1:18" x14ac:dyDescent="0.25">
      <c r="A214" s="169"/>
      <c r="B214" s="113" t="s">
        <v>316</v>
      </c>
      <c r="C214" s="60">
        <v>1</v>
      </c>
      <c r="D214" s="63"/>
      <c r="E214" s="112">
        <f t="shared" si="3"/>
        <v>1</v>
      </c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</row>
    <row r="215" spans="1:18" x14ac:dyDescent="0.25">
      <c r="A215" s="169"/>
      <c r="B215" s="113" t="s">
        <v>317</v>
      </c>
      <c r="C215" s="60">
        <v>1</v>
      </c>
      <c r="D215" s="63"/>
      <c r="E215" s="112">
        <f t="shared" si="3"/>
        <v>1</v>
      </c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</row>
    <row r="216" spans="1:18" x14ac:dyDescent="0.25">
      <c r="A216" s="169"/>
      <c r="B216" s="113" t="s">
        <v>186</v>
      </c>
      <c r="C216" s="60">
        <v>2</v>
      </c>
      <c r="D216" s="63"/>
      <c r="E216" s="112">
        <f t="shared" si="3"/>
        <v>2</v>
      </c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</row>
    <row r="217" spans="1:18" x14ac:dyDescent="0.25">
      <c r="A217" s="169"/>
      <c r="B217" s="113" t="s">
        <v>318</v>
      </c>
      <c r="C217" s="60">
        <v>1</v>
      </c>
      <c r="D217" s="63"/>
      <c r="E217" s="112">
        <f t="shared" si="3"/>
        <v>1</v>
      </c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</row>
    <row r="218" spans="1:18" x14ac:dyDescent="0.25">
      <c r="A218" s="169"/>
      <c r="B218" s="75" t="s">
        <v>107</v>
      </c>
      <c r="C218" s="40"/>
      <c r="D218" s="55"/>
      <c r="E218" s="112">
        <f t="shared" si="3"/>
        <v>0</v>
      </c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</row>
    <row r="219" spans="1:18" x14ac:dyDescent="0.25">
      <c r="A219" s="169"/>
      <c r="B219" s="113" t="s">
        <v>319</v>
      </c>
      <c r="C219" s="67">
        <v>3</v>
      </c>
      <c r="D219" s="63"/>
      <c r="E219" s="112">
        <f t="shared" si="3"/>
        <v>3</v>
      </c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</row>
    <row r="220" spans="1:18" x14ac:dyDescent="0.25">
      <c r="A220" s="169"/>
      <c r="B220" s="113" t="s">
        <v>320</v>
      </c>
      <c r="C220" s="67">
        <v>2</v>
      </c>
      <c r="D220" s="63"/>
      <c r="E220" s="112">
        <f t="shared" si="3"/>
        <v>2</v>
      </c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</row>
    <row r="221" spans="1:18" x14ac:dyDescent="0.25">
      <c r="A221" s="169"/>
      <c r="B221" s="114" t="s">
        <v>108</v>
      </c>
      <c r="C221" s="100"/>
      <c r="D221" s="64"/>
      <c r="E221" s="112">
        <f t="shared" si="3"/>
        <v>0</v>
      </c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</row>
    <row r="222" spans="1:18" x14ac:dyDescent="0.25">
      <c r="A222" s="169"/>
      <c r="B222" s="115" t="s">
        <v>54</v>
      </c>
      <c r="C222" s="67">
        <v>1</v>
      </c>
      <c r="D222" s="72"/>
      <c r="E222" s="112">
        <f t="shared" si="3"/>
        <v>1</v>
      </c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</row>
    <row r="223" spans="1:18" x14ac:dyDescent="0.25">
      <c r="A223" s="169"/>
      <c r="B223" s="113" t="s">
        <v>38</v>
      </c>
      <c r="C223" s="60">
        <v>1</v>
      </c>
      <c r="D223" s="63"/>
      <c r="E223" s="112">
        <f t="shared" si="3"/>
        <v>1</v>
      </c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</row>
    <row r="224" spans="1:18" x14ac:dyDescent="0.25">
      <c r="A224" s="169"/>
      <c r="B224" s="75" t="s">
        <v>322</v>
      </c>
      <c r="C224" s="60"/>
      <c r="D224" s="63"/>
      <c r="E224" s="112">
        <f t="shared" si="3"/>
        <v>0</v>
      </c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</row>
    <row r="225" spans="1:18" x14ac:dyDescent="0.25">
      <c r="A225" s="169"/>
      <c r="B225" s="113" t="s">
        <v>43</v>
      </c>
      <c r="C225" s="60"/>
      <c r="D225" s="63">
        <v>1</v>
      </c>
      <c r="E225" s="112">
        <f t="shared" si="3"/>
        <v>1</v>
      </c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</row>
    <row r="226" spans="1:18" x14ac:dyDescent="0.25">
      <c r="A226" s="169"/>
      <c r="B226" s="113" t="s">
        <v>323</v>
      </c>
      <c r="C226" s="60"/>
      <c r="D226" s="63">
        <v>1</v>
      </c>
      <c r="E226" s="112">
        <f t="shared" si="3"/>
        <v>1</v>
      </c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</row>
    <row r="227" spans="1:18" x14ac:dyDescent="0.25">
      <c r="A227" s="169"/>
      <c r="B227" s="113" t="s">
        <v>60</v>
      </c>
      <c r="C227" s="60"/>
      <c r="D227" s="63">
        <v>3</v>
      </c>
      <c r="E227" s="112">
        <f t="shared" si="3"/>
        <v>3</v>
      </c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</row>
    <row r="228" spans="1:18" x14ac:dyDescent="0.25">
      <c r="A228" s="169"/>
      <c r="B228" s="75" t="s">
        <v>27</v>
      </c>
      <c r="C228" s="60"/>
      <c r="D228" s="63"/>
      <c r="E228" s="112">
        <f t="shared" si="3"/>
        <v>0</v>
      </c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</row>
    <row r="229" spans="1:18" x14ac:dyDescent="0.25">
      <c r="A229" s="169"/>
      <c r="B229" s="113" t="s">
        <v>41</v>
      </c>
      <c r="C229" s="60"/>
      <c r="D229" s="63">
        <v>1</v>
      </c>
      <c r="E229" s="112">
        <f t="shared" si="3"/>
        <v>1</v>
      </c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</row>
    <row r="230" spans="1:18" x14ac:dyDescent="0.25">
      <c r="A230" s="169"/>
      <c r="B230" s="113" t="s">
        <v>330</v>
      </c>
      <c r="C230" s="60"/>
      <c r="D230" s="63">
        <v>1</v>
      </c>
      <c r="E230" s="112">
        <f t="shared" si="3"/>
        <v>1</v>
      </c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</row>
    <row r="231" spans="1:18" ht="15.75" thickBot="1" x14ac:dyDescent="0.3">
      <c r="A231" s="169"/>
      <c r="B231" s="116" t="s">
        <v>58</v>
      </c>
      <c r="C231" s="77"/>
      <c r="D231" s="117">
        <v>1</v>
      </c>
      <c r="E231" s="118">
        <f t="shared" si="3"/>
        <v>1</v>
      </c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</row>
    <row r="232" spans="1:18" ht="9" customHeight="1" thickBot="1" x14ac:dyDescent="0.3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</row>
    <row r="233" spans="1:18" ht="21" thickBot="1" x14ac:dyDescent="0.3">
      <c r="A233" s="169"/>
      <c r="B233" s="375" t="s">
        <v>332</v>
      </c>
      <c r="C233" s="376"/>
      <c r="D233" s="376"/>
      <c r="E233" s="376"/>
      <c r="F233" s="376"/>
      <c r="G233" s="376"/>
      <c r="H233" s="376"/>
      <c r="I233" s="376"/>
      <c r="J233" s="376"/>
      <c r="K233" s="377"/>
      <c r="L233" s="169"/>
      <c r="M233" s="169"/>
      <c r="N233" s="169"/>
      <c r="O233" s="169"/>
      <c r="P233" s="169"/>
      <c r="Q233" s="169"/>
      <c r="R233" s="169"/>
    </row>
    <row r="234" spans="1:18" x14ac:dyDescent="0.25">
      <c r="A234" s="169"/>
      <c r="B234" s="261" t="s">
        <v>2</v>
      </c>
      <c r="C234" s="317" t="s">
        <v>44</v>
      </c>
      <c r="D234" s="365"/>
      <c r="E234" s="365"/>
      <c r="F234" s="365"/>
      <c r="G234" s="365"/>
      <c r="H234" s="365"/>
      <c r="I234" s="365"/>
      <c r="J234" s="365"/>
      <c r="K234" s="366"/>
      <c r="L234" s="169"/>
      <c r="M234" s="169"/>
      <c r="N234" s="169"/>
      <c r="O234" s="169"/>
      <c r="P234" s="169"/>
      <c r="Q234" s="169"/>
      <c r="R234" s="169"/>
    </row>
    <row r="235" spans="1:18" ht="15.75" thickBot="1" x14ac:dyDescent="0.3">
      <c r="A235" s="169"/>
      <c r="B235" s="262"/>
      <c r="C235" s="318"/>
      <c r="D235" s="367"/>
      <c r="E235" s="367"/>
      <c r="F235" s="367"/>
      <c r="G235" s="367"/>
      <c r="H235" s="367"/>
      <c r="I235" s="367"/>
      <c r="J235" s="367"/>
      <c r="K235" s="368"/>
      <c r="L235" s="169"/>
      <c r="M235" s="169"/>
      <c r="N235" s="169"/>
      <c r="O235" s="169"/>
      <c r="P235" s="169"/>
      <c r="Q235" s="169"/>
      <c r="R235" s="169"/>
    </row>
    <row r="236" spans="1:18" ht="15.75" thickBot="1" x14ac:dyDescent="0.3">
      <c r="A236" s="169"/>
      <c r="B236" s="157" t="s">
        <v>345</v>
      </c>
      <c r="C236" s="22" t="s">
        <v>3</v>
      </c>
      <c r="D236" s="99" t="s">
        <v>4</v>
      </c>
      <c r="E236" s="103" t="s">
        <v>5</v>
      </c>
      <c r="F236" s="22" t="s">
        <v>45</v>
      </c>
      <c r="G236" s="103" t="s">
        <v>8</v>
      </c>
      <c r="H236" s="108" t="s">
        <v>9</v>
      </c>
      <c r="I236" s="103" t="s">
        <v>10</v>
      </c>
      <c r="J236" s="218" t="s">
        <v>11</v>
      </c>
      <c r="K236" s="220"/>
      <c r="L236" s="169"/>
      <c r="M236" s="29" t="s">
        <v>46</v>
      </c>
      <c r="N236" s="30" t="s">
        <v>47</v>
      </c>
      <c r="O236" s="169"/>
      <c r="P236" s="169"/>
      <c r="Q236" s="169"/>
      <c r="R236" s="169"/>
    </row>
    <row r="237" spans="1:18" ht="15.75" thickBot="1" x14ac:dyDescent="0.3">
      <c r="A237" s="169"/>
      <c r="B237" s="23" t="s">
        <v>676</v>
      </c>
      <c r="C237" s="104">
        <v>1</v>
      </c>
      <c r="D237" s="105">
        <v>1</v>
      </c>
      <c r="E237" s="32"/>
      <c r="F237" s="32"/>
      <c r="G237" s="32"/>
      <c r="H237" s="106"/>
      <c r="I237" s="32"/>
      <c r="J237" s="107">
        <f t="shared" ref="J237:J247" si="4">+SUM(C237:I237)</f>
        <v>2</v>
      </c>
      <c r="K237" s="361">
        <f>+SUM(J237:J247)</f>
        <v>10</v>
      </c>
      <c r="L237" s="169"/>
      <c r="M237" s="24" t="e">
        <f>+MAX(J237:J247,J249:J259,J261:J272,J274:J284,#REF!,J288:J299,J301:J311,J313:J324,J326:J337,#REF!, )</f>
        <v>#REF!</v>
      </c>
      <c r="N237" s="25">
        <f>+MAXA(B6:K284)</f>
        <v>10</v>
      </c>
      <c r="O237" s="169"/>
      <c r="P237" s="169"/>
      <c r="Q237" s="169"/>
      <c r="R237" s="169"/>
    </row>
    <row r="238" spans="1:18" x14ac:dyDescent="0.25">
      <c r="A238" s="169"/>
      <c r="B238" s="23" t="s">
        <v>677</v>
      </c>
      <c r="C238" s="13"/>
      <c r="D238" s="31">
        <v>2</v>
      </c>
      <c r="E238" s="15"/>
      <c r="F238" s="15"/>
      <c r="G238" s="15"/>
      <c r="H238" s="11"/>
      <c r="I238" s="15"/>
      <c r="J238" s="33">
        <f t="shared" si="4"/>
        <v>2</v>
      </c>
      <c r="K238" s="361"/>
      <c r="L238" s="169"/>
      <c r="M238" s="169"/>
      <c r="N238" s="169"/>
      <c r="O238" s="169"/>
      <c r="P238" s="169"/>
      <c r="Q238" s="169"/>
      <c r="R238" s="169"/>
    </row>
    <row r="239" spans="1:18" x14ac:dyDescent="0.25">
      <c r="A239" s="169"/>
      <c r="B239" s="23" t="s">
        <v>678</v>
      </c>
      <c r="C239" s="13"/>
      <c r="D239" s="31"/>
      <c r="E239" s="15"/>
      <c r="F239" s="15"/>
      <c r="G239" s="15"/>
      <c r="H239" s="11"/>
      <c r="I239" s="15"/>
      <c r="J239" s="33">
        <f t="shared" si="4"/>
        <v>0</v>
      </c>
      <c r="K239" s="361"/>
      <c r="L239" s="169"/>
      <c r="M239" s="169"/>
      <c r="N239" s="169"/>
      <c r="O239" s="169"/>
      <c r="P239" s="169"/>
      <c r="Q239" s="169"/>
      <c r="R239" s="169"/>
    </row>
    <row r="240" spans="1:18" x14ac:dyDescent="0.25">
      <c r="A240" s="169"/>
      <c r="B240" s="23" t="s">
        <v>679</v>
      </c>
      <c r="C240" s="13"/>
      <c r="D240" s="31">
        <v>2</v>
      </c>
      <c r="E240" s="15"/>
      <c r="F240" s="15"/>
      <c r="G240" s="15"/>
      <c r="H240" s="11"/>
      <c r="I240" s="15"/>
      <c r="J240" s="33">
        <f t="shared" si="4"/>
        <v>2</v>
      </c>
      <c r="K240" s="361"/>
      <c r="L240" s="169"/>
      <c r="M240" s="169"/>
      <c r="N240" s="169"/>
      <c r="O240" s="169"/>
      <c r="P240" s="169"/>
      <c r="Q240" s="169"/>
      <c r="R240" s="169"/>
    </row>
    <row r="241" spans="1:18" x14ac:dyDescent="0.25">
      <c r="A241" s="169"/>
      <c r="B241" s="23" t="s">
        <v>680</v>
      </c>
      <c r="C241" s="13"/>
      <c r="D241" s="31"/>
      <c r="E241" s="15"/>
      <c r="F241" s="15"/>
      <c r="G241" s="15"/>
      <c r="H241" s="11"/>
      <c r="I241" s="15"/>
      <c r="J241" s="33">
        <f t="shared" si="4"/>
        <v>0</v>
      </c>
      <c r="K241" s="361"/>
      <c r="L241" s="169"/>
      <c r="M241" s="169"/>
      <c r="N241" s="169"/>
      <c r="O241" s="169"/>
      <c r="P241" s="169"/>
      <c r="Q241" s="169"/>
      <c r="R241" s="169"/>
    </row>
    <row r="242" spans="1:18" x14ac:dyDescent="0.25">
      <c r="A242" s="169"/>
      <c r="B242" s="23" t="s">
        <v>681</v>
      </c>
      <c r="C242" s="13"/>
      <c r="D242" s="31">
        <v>1</v>
      </c>
      <c r="E242" s="15"/>
      <c r="F242" s="15"/>
      <c r="G242" s="15"/>
      <c r="H242" s="11"/>
      <c r="I242" s="15"/>
      <c r="J242" s="33">
        <f t="shared" si="4"/>
        <v>1</v>
      </c>
      <c r="K242" s="361"/>
      <c r="L242" s="169"/>
      <c r="M242" s="169"/>
      <c r="N242" s="169"/>
      <c r="O242" s="169"/>
      <c r="P242" s="169"/>
      <c r="Q242" s="169"/>
      <c r="R242" s="169"/>
    </row>
    <row r="243" spans="1:18" x14ac:dyDescent="0.25">
      <c r="A243" s="169"/>
      <c r="B243" s="23" t="s">
        <v>682</v>
      </c>
      <c r="C243" s="13"/>
      <c r="D243" s="31"/>
      <c r="E243" s="15"/>
      <c r="F243" s="15"/>
      <c r="G243" s="15"/>
      <c r="H243" s="11"/>
      <c r="I243" s="15"/>
      <c r="J243" s="33">
        <f t="shared" si="4"/>
        <v>0</v>
      </c>
      <c r="K243" s="361"/>
      <c r="L243" s="169"/>
      <c r="M243" s="169"/>
      <c r="N243" s="169"/>
      <c r="O243" s="169"/>
      <c r="P243" s="169"/>
      <c r="Q243" s="169"/>
      <c r="R243" s="169"/>
    </row>
    <row r="244" spans="1:18" x14ac:dyDescent="0.25">
      <c r="A244" s="169"/>
      <c r="B244" s="23" t="s">
        <v>683</v>
      </c>
      <c r="C244" s="13"/>
      <c r="D244" s="31"/>
      <c r="E244" s="15"/>
      <c r="F244" s="15"/>
      <c r="G244" s="15"/>
      <c r="H244" s="11"/>
      <c r="I244" s="15"/>
      <c r="J244" s="33">
        <f t="shared" si="4"/>
        <v>0</v>
      </c>
      <c r="K244" s="361"/>
      <c r="L244" s="169"/>
      <c r="M244" s="169"/>
      <c r="N244" s="169"/>
      <c r="O244" s="169"/>
      <c r="P244" s="169"/>
      <c r="Q244" s="169"/>
      <c r="R244" s="169"/>
    </row>
    <row r="245" spans="1:18" x14ac:dyDescent="0.25">
      <c r="A245" s="169"/>
      <c r="B245" s="23" t="s">
        <v>684</v>
      </c>
      <c r="C245" s="13">
        <v>2</v>
      </c>
      <c r="D245" s="31"/>
      <c r="E245" s="15"/>
      <c r="F245" s="15"/>
      <c r="G245" s="15"/>
      <c r="H245" s="11"/>
      <c r="I245" s="15"/>
      <c r="J245" s="33">
        <f t="shared" si="4"/>
        <v>2</v>
      </c>
      <c r="K245" s="361"/>
      <c r="L245" s="169"/>
      <c r="M245" s="169"/>
      <c r="N245" s="169"/>
      <c r="O245" s="169"/>
      <c r="P245" s="169"/>
      <c r="Q245" s="169"/>
      <c r="R245" s="169"/>
    </row>
    <row r="246" spans="1:18" x14ac:dyDescent="0.25">
      <c r="A246" s="169"/>
      <c r="B246" s="23" t="s">
        <v>670</v>
      </c>
      <c r="C246" s="13"/>
      <c r="D246" s="31"/>
      <c r="E246" s="15"/>
      <c r="F246" s="15"/>
      <c r="G246" s="15"/>
      <c r="H246" s="11"/>
      <c r="I246" s="15"/>
      <c r="J246" s="33">
        <f t="shared" si="4"/>
        <v>0</v>
      </c>
      <c r="K246" s="361"/>
      <c r="L246" s="169"/>
      <c r="M246" s="169"/>
      <c r="N246" s="169"/>
      <c r="O246" s="169"/>
      <c r="P246" s="169"/>
      <c r="Q246" s="169"/>
      <c r="R246" s="169"/>
    </row>
    <row r="247" spans="1:18" ht="15.75" thickBot="1" x14ac:dyDescent="0.3">
      <c r="A247" s="169"/>
      <c r="B247" s="23" t="s">
        <v>669</v>
      </c>
      <c r="C247" s="13">
        <v>1</v>
      </c>
      <c r="D247" s="31"/>
      <c r="E247" s="15"/>
      <c r="F247" s="15"/>
      <c r="G247" s="15"/>
      <c r="H247" s="11"/>
      <c r="I247" s="15"/>
      <c r="J247" s="33">
        <f t="shared" si="4"/>
        <v>1</v>
      </c>
      <c r="K247" s="361"/>
      <c r="L247" s="169"/>
      <c r="M247" s="169"/>
      <c r="N247" s="169"/>
      <c r="O247" s="169"/>
      <c r="P247" s="169"/>
      <c r="Q247" s="169"/>
      <c r="R247" s="169"/>
    </row>
    <row r="248" spans="1:18" x14ac:dyDescent="0.25">
      <c r="A248" s="169"/>
      <c r="B248" s="79" t="s">
        <v>348</v>
      </c>
      <c r="C248" s="3" t="s">
        <v>3</v>
      </c>
      <c r="D248" s="4" t="s">
        <v>4</v>
      </c>
      <c r="E248" s="27" t="s">
        <v>5</v>
      </c>
      <c r="F248" s="3" t="s">
        <v>45</v>
      </c>
      <c r="G248" s="27" t="s">
        <v>8</v>
      </c>
      <c r="H248" s="28" t="s">
        <v>9</v>
      </c>
      <c r="I248" s="27" t="s">
        <v>10</v>
      </c>
      <c r="J248" s="362" t="s">
        <v>11</v>
      </c>
      <c r="K248" s="363"/>
      <c r="L248" s="169"/>
      <c r="M248" s="169"/>
      <c r="N248" s="169"/>
      <c r="O248" s="169"/>
      <c r="P248" s="169"/>
      <c r="Q248" s="169"/>
      <c r="R248" s="169"/>
    </row>
    <row r="249" spans="1:18" x14ac:dyDescent="0.25">
      <c r="A249" s="169"/>
      <c r="B249" s="23" t="s">
        <v>377</v>
      </c>
      <c r="C249" s="13"/>
      <c r="D249" s="31"/>
      <c r="E249" s="15"/>
      <c r="F249" s="15"/>
      <c r="G249" s="15"/>
      <c r="H249" s="11"/>
      <c r="I249" s="15"/>
      <c r="J249" s="33">
        <f t="shared" ref="J249:J259" si="5">+SUM(C249:I249)</f>
        <v>0</v>
      </c>
      <c r="K249" s="360">
        <f>+SUM(J249:J259)</f>
        <v>3</v>
      </c>
      <c r="L249" s="169"/>
      <c r="M249" s="169"/>
      <c r="N249" s="169"/>
      <c r="O249" s="169"/>
      <c r="P249" s="169"/>
      <c r="Q249" s="169"/>
      <c r="R249" s="169"/>
    </row>
    <row r="250" spans="1:18" x14ac:dyDescent="0.25">
      <c r="A250" s="169"/>
      <c r="B250" s="23" t="s">
        <v>378</v>
      </c>
      <c r="C250" s="13"/>
      <c r="D250" s="31"/>
      <c r="E250" s="15"/>
      <c r="F250" s="15"/>
      <c r="G250" s="15"/>
      <c r="H250" s="11"/>
      <c r="I250" s="15"/>
      <c r="J250" s="33">
        <f t="shared" si="5"/>
        <v>0</v>
      </c>
      <c r="K250" s="361"/>
      <c r="L250" s="169"/>
      <c r="M250" s="169"/>
      <c r="N250" s="169"/>
      <c r="O250" s="169"/>
      <c r="P250" s="169"/>
      <c r="Q250" s="169"/>
      <c r="R250" s="169"/>
    </row>
    <row r="251" spans="1:18" x14ac:dyDescent="0.25">
      <c r="A251" s="169"/>
      <c r="B251" s="23" t="s">
        <v>379</v>
      </c>
      <c r="C251" s="13"/>
      <c r="D251" s="31"/>
      <c r="E251" s="15"/>
      <c r="F251" s="15"/>
      <c r="G251" s="15"/>
      <c r="H251" s="11"/>
      <c r="I251" s="15"/>
      <c r="J251" s="33">
        <f t="shared" si="5"/>
        <v>0</v>
      </c>
      <c r="K251" s="361"/>
      <c r="L251" s="169"/>
      <c r="M251" s="169"/>
      <c r="N251" s="169"/>
      <c r="O251" s="169"/>
      <c r="P251" s="169"/>
      <c r="Q251" s="169"/>
      <c r="R251" s="169"/>
    </row>
    <row r="252" spans="1:18" x14ac:dyDescent="0.25">
      <c r="A252" s="169"/>
      <c r="B252" s="23" t="s">
        <v>380</v>
      </c>
      <c r="C252" s="13"/>
      <c r="D252" s="31"/>
      <c r="E252" s="15"/>
      <c r="F252" s="15"/>
      <c r="G252" s="15"/>
      <c r="H252" s="11"/>
      <c r="I252" s="15"/>
      <c r="J252" s="33">
        <f t="shared" si="5"/>
        <v>0</v>
      </c>
      <c r="K252" s="361"/>
      <c r="L252" s="169"/>
      <c r="M252" s="169"/>
      <c r="N252" s="169"/>
      <c r="O252" s="169"/>
      <c r="P252" s="169"/>
      <c r="Q252" s="169"/>
      <c r="R252" s="169"/>
    </row>
    <row r="253" spans="1:18" x14ac:dyDescent="0.25">
      <c r="A253" s="169"/>
      <c r="B253" s="23" t="s">
        <v>381</v>
      </c>
      <c r="C253" s="13">
        <v>1</v>
      </c>
      <c r="D253" s="31"/>
      <c r="E253" s="15"/>
      <c r="F253" s="15"/>
      <c r="G253" s="15"/>
      <c r="H253" s="11"/>
      <c r="I253" s="15"/>
      <c r="J253" s="33">
        <f t="shared" si="5"/>
        <v>1</v>
      </c>
      <c r="K253" s="361"/>
      <c r="L253" s="169"/>
      <c r="M253" s="169"/>
      <c r="N253" s="169"/>
      <c r="O253" s="169"/>
      <c r="P253" s="169"/>
      <c r="Q253" s="169"/>
      <c r="R253" s="169"/>
    </row>
    <row r="254" spans="1:18" x14ac:dyDescent="0.25">
      <c r="A254" s="169"/>
      <c r="B254" s="23" t="s">
        <v>382</v>
      </c>
      <c r="C254" s="13">
        <v>1</v>
      </c>
      <c r="D254" s="31"/>
      <c r="E254" s="15"/>
      <c r="F254" s="15"/>
      <c r="G254" s="15"/>
      <c r="H254" s="11"/>
      <c r="I254" s="15"/>
      <c r="J254" s="33">
        <f t="shared" si="5"/>
        <v>1</v>
      </c>
      <c r="K254" s="361"/>
      <c r="L254" s="169"/>
      <c r="M254" s="169"/>
      <c r="N254" s="169"/>
      <c r="O254" s="169"/>
      <c r="P254" s="169"/>
      <c r="Q254" s="169"/>
      <c r="R254" s="169"/>
    </row>
    <row r="255" spans="1:18" x14ac:dyDescent="0.25">
      <c r="A255" s="169"/>
      <c r="B255" s="23" t="s">
        <v>41</v>
      </c>
      <c r="C255" s="13">
        <v>1</v>
      </c>
      <c r="D255" s="31"/>
      <c r="E255" s="15"/>
      <c r="F255" s="15"/>
      <c r="G255" s="15"/>
      <c r="H255" s="11"/>
      <c r="I255" s="15"/>
      <c r="J255" s="33">
        <f t="shared" si="5"/>
        <v>1</v>
      </c>
      <c r="K255" s="361"/>
      <c r="L255" s="169"/>
      <c r="M255" s="169"/>
      <c r="N255" s="169"/>
      <c r="O255" s="169"/>
      <c r="P255" s="169"/>
      <c r="Q255" s="169"/>
      <c r="R255" s="169"/>
    </row>
    <row r="256" spans="1:18" x14ac:dyDescent="0.25">
      <c r="A256" s="169"/>
      <c r="B256" s="23" t="s">
        <v>383</v>
      </c>
      <c r="C256" s="13"/>
      <c r="D256" s="31"/>
      <c r="E256" s="15"/>
      <c r="F256" s="15"/>
      <c r="G256" s="15"/>
      <c r="H256" s="11"/>
      <c r="I256" s="15"/>
      <c r="J256" s="33">
        <f t="shared" si="5"/>
        <v>0</v>
      </c>
      <c r="K256" s="361"/>
      <c r="L256" s="169"/>
      <c r="M256" s="169"/>
      <c r="N256" s="169"/>
      <c r="O256" s="169"/>
      <c r="P256" s="169"/>
      <c r="Q256" s="169"/>
      <c r="R256" s="169"/>
    </row>
    <row r="257" spans="1:18" x14ac:dyDescent="0.25">
      <c r="A257" s="169"/>
      <c r="B257" s="23" t="s">
        <v>384</v>
      </c>
      <c r="C257" s="13"/>
      <c r="D257" s="31"/>
      <c r="E257" s="15"/>
      <c r="F257" s="15"/>
      <c r="G257" s="15"/>
      <c r="H257" s="11"/>
      <c r="I257" s="15"/>
      <c r="J257" s="33">
        <f t="shared" si="5"/>
        <v>0</v>
      </c>
      <c r="K257" s="361"/>
      <c r="L257" s="169"/>
      <c r="M257" s="169"/>
      <c r="N257" s="169"/>
      <c r="O257" s="169"/>
      <c r="P257" s="169"/>
      <c r="Q257" s="169"/>
      <c r="R257" s="169"/>
    </row>
    <row r="258" spans="1:18" x14ac:dyDescent="0.25">
      <c r="A258" s="169"/>
      <c r="B258" s="23" t="s">
        <v>385</v>
      </c>
      <c r="C258" s="13"/>
      <c r="D258" s="31"/>
      <c r="E258" s="15"/>
      <c r="F258" s="15"/>
      <c r="G258" s="15"/>
      <c r="H258" s="11"/>
      <c r="I258" s="15"/>
      <c r="J258" s="33">
        <f t="shared" si="5"/>
        <v>0</v>
      </c>
      <c r="K258" s="361"/>
      <c r="L258" s="169"/>
      <c r="M258" s="169"/>
      <c r="N258" s="169"/>
      <c r="O258" s="169"/>
      <c r="P258" s="169"/>
      <c r="Q258" s="169"/>
      <c r="R258" s="169"/>
    </row>
    <row r="259" spans="1:18" ht="15.75" thickBot="1" x14ac:dyDescent="0.3">
      <c r="A259" s="169"/>
      <c r="B259" s="80"/>
      <c r="C259" s="13"/>
      <c r="D259" s="31"/>
      <c r="E259" s="15"/>
      <c r="F259" s="15"/>
      <c r="G259" s="15"/>
      <c r="H259" s="11"/>
      <c r="I259" s="15"/>
      <c r="J259" s="33">
        <f t="shared" si="5"/>
        <v>0</v>
      </c>
      <c r="K259" s="364"/>
      <c r="L259" s="169"/>
      <c r="M259" s="169"/>
      <c r="N259" s="169"/>
      <c r="O259" s="169"/>
      <c r="P259" s="169"/>
      <c r="Q259" s="169"/>
      <c r="R259" s="169"/>
    </row>
    <row r="260" spans="1:18" x14ac:dyDescent="0.25">
      <c r="A260" s="169"/>
      <c r="B260" s="79" t="s">
        <v>347</v>
      </c>
      <c r="C260" s="3" t="s">
        <v>3</v>
      </c>
      <c r="D260" s="4" t="s">
        <v>4</v>
      </c>
      <c r="E260" s="27" t="s">
        <v>5</v>
      </c>
      <c r="F260" s="3" t="s">
        <v>45</v>
      </c>
      <c r="G260" s="27" t="s">
        <v>8</v>
      </c>
      <c r="H260" s="28" t="s">
        <v>9</v>
      </c>
      <c r="I260" s="27" t="s">
        <v>10</v>
      </c>
      <c r="J260" s="362" t="s">
        <v>11</v>
      </c>
      <c r="K260" s="363"/>
      <c r="L260" s="169"/>
      <c r="M260" s="169"/>
      <c r="N260" s="169"/>
      <c r="O260" s="169"/>
      <c r="P260" s="169"/>
      <c r="Q260" s="169"/>
      <c r="R260" s="169"/>
    </row>
    <row r="261" spans="1:18" x14ac:dyDescent="0.25">
      <c r="A261" s="169"/>
      <c r="B261" s="23" t="s">
        <v>386</v>
      </c>
      <c r="C261" s="13"/>
      <c r="D261" s="31"/>
      <c r="E261" s="15"/>
      <c r="F261" s="15"/>
      <c r="G261" s="15"/>
      <c r="H261" s="11"/>
      <c r="I261" s="15"/>
      <c r="J261" s="33">
        <f>+SUM(C261:I261)</f>
        <v>0</v>
      </c>
      <c r="K261" s="360">
        <f>+SUM(J261:J272)</f>
        <v>6</v>
      </c>
      <c r="L261" s="169"/>
      <c r="M261" s="169"/>
      <c r="N261" s="169"/>
      <c r="O261" s="169"/>
      <c r="P261" s="169"/>
      <c r="Q261" s="169"/>
      <c r="R261" s="169"/>
    </row>
    <row r="262" spans="1:18" x14ac:dyDescent="0.25">
      <c r="A262" s="169"/>
      <c r="B262" s="23" t="s">
        <v>387</v>
      </c>
      <c r="C262" s="13"/>
      <c r="D262" s="31">
        <v>1</v>
      </c>
      <c r="E262" s="15"/>
      <c r="F262" s="15"/>
      <c r="G262" s="15"/>
      <c r="H262" s="11"/>
      <c r="I262" s="15"/>
      <c r="J262" s="33">
        <f t="shared" ref="J262:J264" si="6">+SUM(C262:I262)</f>
        <v>1</v>
      </c>
      <c r="K262" s="361"/>
      <c r="L262" s="169"/>
      <c r="M262" s="169"/>
      <c r="N262" s="169"/>
      <c r="O262" s="169"/>
      <c r="P262" s="169"/>
      <c r="Q262" s="169"/>
      <c r="R262" s="169"/>
    </row>
    <row r="263" spans="1:18" x14ac:dyDescent="0.25">
      <c r="A263" s="169"/>
      <c r="B263" s="23" t="s">
        <v>388</v>
      </c>
      <c r="C263" s="13"/>
      <c r="D263" s="31"/>
      <c r="E263" s="15"/>
      <c r="F263" s="15"/>
      <c r="G263" s="15"/>
      <c r="H263" s="11"/>
      <c r="I263" s="15"/>
      <c r="J263" s="33">
        <f t="shared" si="6"/>
        <v>0</v>
      </c>
      <c r="K263" s="361"/>
      <c r="L263" s="169"/>
      <c r="M263" s="169"/>
      <c r="N263" s="169"/>
      <c r="O263" s="169"/>
      <c r="P263" s="169"/>
      <c r="Q263" s="169"/>
      <c r="R263" s="169"/>
    </row>
    <row r="264" spans="1:18" x14ac:dyDescent="0.25">
      <c r="A264" s="169"/>
      <c r="B264" s="23" t="s">
        <v>389</v>
      </c>
      <c r="C264" s="13"/>
      <c r="D264" s="31"/>
      <c r="E264" s="15"/>
      <c r="F264" s="15"/>
      <c r="G264" s="15"/>
      <c r="H264" s="11"/>
      <c r="I264" s="15"/>
      <c r="J264" s="33">
        <f t="shared" si="6"/>
        <v>0</v>
      </c>
      <c r="K264" s="361"/>
      <c r="L264" s="169"/>
      <c r="M264" s="169"/>
      <c r="N264" s="169"/>
      <c r="O264" s="169"/>
      <c r="P264" s="169"/>
      <c r="Q264" s="169"/>
      <c r="R264" s="169"/>
    </row>
    <row r="265" spans="1:18" x14ac:dyDescent="0.25">
      <c r="A265" s="169"/>
      <c r="B265" s="23" t="s">
        <v>390</v>
      </c>
      <c r="C265" s="13"/>
      <c r="D265" s="31"/>
      <c r="E265" s="15"/>
      <c r="F265" s="15"/>
      <c r="G265" s="15"/>
      <c r="H265" s="11"/>
      <c r="I265" s="15"/>
      <c r="J265" s="33">
        <f t="shared" ref="J265:J269" si="7">+SUM(C265:I265)</f>
        <v>0</v>
      </c>
      <c r="K265" s="361"/>
      <c r="L265" s="169"/>
      <c r="M265" s="169"/>
      <c r="N265" s="169"/>
      <c r="O265" s="169"/>
      <c r="P265" s="169"/>
      <c r="Q265" s="169"/>
      <c r="R265" s="169"/>
    </row>
    <row r="266" spans="1:18" x14ac:dyDescent="0.25">
      <c r="A266" s="169"/>
      <c r="B266" s="23" t="s">
        <v>391</v>
      </c>
      <c r="C266" s="13"/>
      <c r="D266" s="31"/>
      <c r="E266" s="15"/>
      <c r="F266" s="15"/>
      <c r="G266" s="15"/>
      <c r="H266" s="11"/>
      <c r="I266" s="15"/>
      <c r="J266" s="33">
        <f t="shared" si="7"/>
        <v>0</v>
      </c>
      <c r="K266" s="361"/>
      <c r="L266" s="169"/>
      <c r="M266" s="169"/>
      <c r="N266" s="169"/>
      <c r="O266" s="169"/>
      <c r="P266" s="169"/>
      <c r="Q266" s="169"/>
      <c r="R266" s="169"/>
    </row>
    <row r="267" spans="1:18" x14ac:dyDescent="0.25">
      <c r="A267" s="169"/>
      <c r="B267" s="23" t="s">
        <v>392</v>
      </c>
      <c r="C267" s="13">
        <v>2</v>
      </c>
      <c r="D267" s="31"/>
      <c r="E267" s="15"/>
      <c r="F267" s="15"/>
      <c r="G267" s="15"/>
      <c r="H267" s="11"/>
      <c r="I267" s="15"/>
      <c r="J267" s="33">
        <f t="shared" si="7"/>
        <v>2</v>
      </c>
      <c r="K267" s="361"/>
      <c r="L267" s="169"/>
      <c r="M267" s="169"/>
      <c r="N267" s="169"/>
      <c r="O267" s="169"/>
      <c r="P267" s="169"/>
      <c r="Q267" s="169"/>
      <c r="R267" s="169"/>
    </row>
    <row r="268" spans="1:18" x14ac:dyDescent="0.25">
      <c r="A268" s="169"/>
      <c r="B268" s="23" t="s">
        <v>393</v>
      </c>
      <c r="C268" s="13"/>
      <c r="D268" s="31"/>
      <c r="E268" s="15"/>
      <c r="F268" s="15"/>
      <c r="G268" s="15"/>
      <c r="H268" s="11"/>
      <c r="I268" s="15"/>
      <c r="J268" s="33">
        <f t="shared" si="7"/>
        <v>0</v>
      </c>
      <c r="K268" s="361"/>
      <c r="L268" s="169"/>
      <c r="M268" s="169"/>
      <c r="N268" s="169"/>
      <c r="O268" s="169"/>
      <c r="P268" s="169"/>
      <c r="Q268" s="169"/>
      <c r="R268" s="169"/>
    </row>
    <row r="269" spans="1:18" x14ac:dyDescent="0.25">
      <c r="A269" s="169"/>
      <c r="B269" s="23" t="s">
        <v>394</v>
      </c>
      <c r="C269" s="13"/>
      <c r="D269" s="31">
        <v>1</v>
      </c>
      <c r="E269" s="15"/>
      <c r="F269" s="15"/>
      <c r="G269" s="15"/>
      <c r="H269" s="11"/>
      <c r="I269" s="15"/>
      <c r="J269" s="33">
        <f t="shared" si="7"/>
        <v>1</v>
      </c>
      <c r="K269" s="361"/>
      <c r="L269" s="169"/>
      <c r="M269" s="169"/>
      <c r="N269" s="169"/>
      <c r="O269" s="169"/>
      <c r="P269" s="169"/>
      <c r="Q269" s="169"/>
      <c r="R269" s="169"/>
    </row>
    <row r="270" spans="1:18" x14ac:dyDescent="0.25">
      <c r="A270" s="169"/>
      <c r="B270" s="23" t="s">
        <v>395</v>
      </c>
      <c r="C270" s="13"/>
      <c r="D270" s="31"/>
      <c r="E270" s="15"/>
      <c r="F270" s="15"/>
      <c r="G270" s="15"/>
      <c r="H270" s="11"/>
      <c r="I270" s="15"/>
      <c r="J270" s="33">
        <f>+SUM(C270:I270)</f>
        <v>0</v>
      </c>
      <c r="K270" s="361"/>
      <c r="L270" s="169"/>
      <c r="M270" s="169"/>
      <c r="N270" s="169"/>
      <c r="O270" s="169"/>
      <c r="P270" s="169"/>
      <c r="Q270" s="169"/>
      <c r="R270" s="169"/>
    </row>
    <row r="271" spans="1:18" x14ac:dyDescent="0.25">
      <c r="A271" s="169"/>
      <c r="B271" s="23" t="s">
        <v>396</v>
      </c>
      <c r="C271" s="13">
        <v>2</v>
      </c>
      <c r="D271" s="31"/>
      <c r="E271" s="15"/>
      <c r="F271" s="15"/>
      <c r="G271" s="15"/>
      <c r="H271" s="11"/>
      <c r="I271" s="15"/>
      <c r="J271" s="33">
        <f>+SUM(C271:I271)</f>
        <v>2</v>
      </c>
      <c r="K271" s="361"/>
      <c r="L271" s="169"/>
      <c r="M271" s="169"/>
      <c r="N271" s="169"/>
      <c r="O271" s="169"/>
      <c r="P271" s="169"/>
      <c r="Q271" s="169"/>
      <c r="R271" s="169"/>
    </row>
    <row r="272" spans="1:18" ht="15.75" thickBot="1" x14ac:dyDescent="0.3">
      <c r="A272" s="169"/>
      <c r="B272" s="23" t="s">
        <v>397</v>
      </c>
      <c r="C272" s="13"/>
      <c r="D272" s="31"/>
      <c r="E272" s="15"/>
      <c r="F272" s="15"/>
      <c r="G272" s="15"/>
      <c r="H272" s="11"/>
      <c r="I272" s="15"/>
      <c r="J272" s="33">
        <f>+SUM(C272:I272)</f>
        <v>0</v>
      </c>
      <c r="K272" s="361"/>
      <c r="L272" s="169"/>
      <c r="M272" s="169"/>
      <c r="N272" s="169"/>
      <c r="O272" s="169"/>
      <c r="P272" s="169"/>
      <c r="Q272" s="169"/>
      <c r="R272" s="169"/>
    </row>
    <row r="273" spans="1:18" x14ac:dyDescent="0.25">
      <c r="A273" s="169"/>
      <c r="B273" s="79" t="s">
        <v>346</v>
      </c>
      <c r="C273" s="3" t="s">
        <v>3</v>
      </c>
      <c r="D273" s="4" t="s">
        <v>4</v>
      </c>
      <c r="E273" s="3" t="s">
        <v>5</v>
      </c>
      <c r="F273" s="3" t="s">
        <v>45</v>
      </c>
      <c r="G273" s="3" t="s">
        <v>8</v>
      </c>
      <c r="H273" s="4" t="s">
        <v>9</v>
      </c>
      <c r="I273" s="3" t="s">
        <v>10</v>
      </c>
      <c r="J273" s="362" t="s">
        <v>11</v>
      </c>
      <c r="K273" s="363"/>
      <c r="L273" s="169"/>
      <c r="M273" s="169"/>
      <c r="N273" s="169"/>
      <c r="O273" s="169"/>
      <c r="P273" s="169"/>
      <c r="Q273" s="169"/>
      <c r="R273" s="169"/>
    </row>
    <row r="274" spans="1:18" x14ac:dyDescent="0.25">
      <c r="A274" s="169"/>
      <c r="B274" s="23" t="s">
        <v>398</v>
      </c>
      <c r="C274" s="13"/>
      <c r="D274" s="11"/>
      <c r="E274" s="15"/>
      <c r="F274" s="15"/>
      <c r="G274" s="15"/>
      <c r="H274" s="11"/>
      <c r="I274" s="15"/>
      <c r="J274" s="33">
        <f t="shared" ref="J274:J284" si="8">+SUM(C274:I274)</f>
        <v>0</v>
      </c>
      <c r="K274" s="360">
        <f>+SUM(J274:J284)</f>
        <v>4</v>
      </c>
      <c r="L274" s="169"/>
      <c r="M274" s="169"/>
      <c r="N274" s="169"/>
      <c r="O274" s="169"/>
      <c r="P274" s="169"/>
      <c r="Q274" s="169"/>
      <c r="R274" s="169"/>
    </row>
    <row r="275" spans="1:18" x14ac:dyDescent="0.25">
      <c r="A275" s="169"/>
      <c r="B275" s="23" t="s">
        <v>326</v>
      </c>
      <c r="C275" s="13">
        <v>1</v>
      </c>
      <c r="D275" s="11"/>
      <c r="E275" s="15"/>
      <c r="F275" s="15"/>
      <c r="G275" s="15"/>
      <c r="H275" s="11"/>
      <c r="I275" s="15"/>
      <c r="J275" s="33">
        <f t="shared" si="8"/>
        <v>1</v>
      </c>
      <c r="K275" s="361"/>
      <c r="L275" s="169"/>
      <c r="M275" s="169"/>
      <c r="N275" s="169"/>
      <c r="O275" s="169"/>
      <c r="P275" s="169"/>
      <c r="Q275" s="169"/>
      <c r="R275" s="169"/>
    </row>
    <row r="276" spans="1:18" x14ac:dyDescent="0.25">
      <c r="A276" s="169"/>
      <c r="B276" s="23" t="s">
        <v>399</v>
      </c>
      <c r="C276" s="13"/>
      <c r="D276" s="11"/>
      <c r="E276" s="15"/>
      <c r="F276" s="15"/>
      <c r="G276" s="15"/>
      <c r="H276" s="11"/>
      <c r="I276" s="15"/>
      <c r="J276" s="33">
        <f t="shared" si="8"/>
        <v>0</v>
      </c>
      <c r="K276" s="361"/>
      <c r="L276" s="169"/>
      <c r="M276" s="169"/>
      <c r="N276" s="169"/>
      <c r="O276" s="169"/>
      <c r="P276" s="169"/>
      <c r="Q276" s="169"/>
      <c r="R276" s="169"/>
    </row>
    <row r="277" spans="1:18" x14ac:dyDescent="0.25">
      <c r="A277" s="169"/>
      <c r="B277" s="23" t="s">
        <v>400</v>
      </c>
      <c r="C277" s="13">
        <v>1</v>
      </c>
      <c r="D277" s="11"/>
      <c r="E277" s="15"/>
      <c r="F277" s="15"/>
      <c r="G277" s="15"/>
      <c r="H277" s="11"/>
      <c r="I277" s="15"/>
      <c r="J277" s="33">
        <f t="shared" si="8"/>
        <v>1</v>
      </c>
      <c r="K277" s="361"/>
      <c r="L277" s="169"/>
      <c r="M277" s="169"/>
      <c r="N277" s="169"/>
      <c r="O277" s="169"/>
      <c r="P277" s="169"/>
      <c r="Q277" s="169"/>
      <c r="R277" s="169"/>
    </row>
    <row r="278" spans="1:18" x14ac:dyDescent="0.25">
      <c r="A278" s="169"/>
      <c r="B278" s="23" t="s">
        <v>401</v>
      </c>
      <c r="C278" s="13">
        <v>1</v>
      </c>
      <c r="D278" s="11"/>
      <c r="E278" s="15"/>
      <c r="F278" s="15"/>
      <c r="G278" s="15"/>
      <c r="H278" s="11"/>
      <c r="I278" s="15"/>
      <c r="J278" s="33">
        <f t="shared" si="8"/>
        <v>1</v>
      </c>
      <c r="K278" s="361"/>
      <c r="L278" s="169"/>
      <c r="M278" s="169"/>
      <c r="N278" s="169"/>
      <c r="O278" s="169"/>
      <c r="P278" s="169"/>
      <c r="Q278" s="169"/>
      <c r="R278" s="169"/>
    </row>
    <row r="279" spans="1:18" x14ac:dyDescent="0.25">
      <c r="A279" s="169"/>
      <c r="B279" s="23" t="s">
        <v>402</v>
      </c>
      <c r="C279" s="13"/>
      <c r="D279" s="11"/>
      <c r="E279" s="15"/>
      <c r="F279" s="15"/>
      <c r="G279" s="15"/>
      <c r="H279" s="11"/>
      <c r="I279" s="15"/>
      <c r="J279" s="33">
        <f t="shared" si="8"/>
        <v>0</v>
      </c>
      <c r="K279" s="361"/>
      <c r="L279" s="169"/>
      <c r="M279" s="169"/>
      <c r="N279" s="169"/>
      <c r="O279" s="169"/>
      <c r="P279" s="169"/>
      <c r="Q279" s="169"/>
      <c r="R279" s="169"/>
    </row>
    <row r="280" spans="1:18" x14ac:dyDescent="0.25">
      <c r="A280" s="169"/>
      <c r="B280" s="23" t="s">
        <v>403</v>
      </c>
      <c r="C280" s="13"/>
      <c r="D280" s="11"/>
      <c r="E280" s="15"/>
      <c r="F280" s="15"/>
      <c r="G280" s="15"/>
      <c r="H280" s="11"/>
      <c r="I280" s="15"/>
      <c r="J280" s="33">
        <f t="shared" si="8"/>
        <v>0</v>
      </c>
      <c r="K280" s="361"/>
      <c r="L280" s="169"/>
      <c r="M280" s="169"/>
      <c r="N280" s="169"/>
      <c r="O280" s="169"/>
      <c r="P280" s="169"/>
      <c r="Q280" s="169"/>
      <c r="R280" s="169"/>
    </row>
    <row r="281" spans="1:18" x14ac:dyDescent="0.25">
      <c r="A281" s="169"/>
      <c r="B281" s="23" t="s">
        <v>404</v>
      </c>
      <c r="C281" s="13">
        <v>1</v>
      </c>
      <c r="D281" s="11"/>
      <c r="E281" s="15"/>
      <c r="F281" s="15"/>
      <c r="G281" s="15"/>
      <c r="H281" s="11"/>
      <c r="I281" s="15"/>
      <c r="J281" s="33">
        <f t="shared" si="8"/>
        <v>1</v>
      </c>
      <c r="K281" s="361"/>
      <c r="L281" s="169"/>
      <c r="M281" s="169"/>
      <c r="N281" s="169"/>
      <c r="O281" s="169"/>
      <c r="P281" s="169"/>
      <c r="Q281" s="169"/>
      <c r="R281" s="169"/>
    </row>
    <row r="282" spans="1:18" x14ac:dyDescent="0.25">
      <c r="A282" s="169"/>
      <c r="B282" s="23"/>
      <c r="C282" s="13"/>
      <c r="D282" s="11"/>
      <c r="E282" s="15"/>
      <c r="F282" s="15"/>
      <c r="G282" s="15"/>
      <c r="H282" s="11"/>
      <c r="I282" s="15"/>
      <c r="J282" s="33">
        <f t="shared" si="8"/>
        <v>0</v>
      </c>
      <c r="K282" s="361"/>
      <c r="L282" s="169"/>
      <c r="M282" s="169"/>
      <c r="N282" s="169"/>
      <c r="O282" s="169"/>
      <c r="P282" s="169"/>
      <c r="Q282" s="169"/>
      <c r="R282" s="169"/>
    </row>
    <row r="283" spans="1:18" x14ac:dyDescent="0.25">
      <c r="A283" s="169"/>
      <c r="B283" s="23"/>
      <c r="C283" s="13"/>
      <c r="D283" s="11"/>
      <c r="E283" s="15"/>
      <c r="F283" s="15"/>
      <c r="G283" s="15"/>
      <c r="H283" s="11"/>
      <c r="I283" s="15"/>
      <c r="J283" s="33">
        <f t="shared" si="8"/>
        <v>0</v>
      </c>
      <c r="K283" s="361"/>
      <c r="L283" s="169"/>
      <c r="M283" s="169"/>
      <c r="N283" s="169"/>
      <c r="O283" s="169"/>
      <c r="P283" s="169"/>
      <c r="Q283" s="169"/>
      <c r="R283" s="169"/>
    </row>
    <row r="284" spans="1:18" ht="15.75" thickBot="1" x14ac:dyDescent="0.3">
      <c r="A284" s="169"/>
      <c r="B284" s="80"/>
      <c r="C284" s="13"/>
      <c r="D284" s="11"/>
      <c r="E284" s="15"/>
      <c r="F284" s="15"/>
      <c r="G284" s="15"/>
      <c r="H284" s="11"/>
      <c r="I284" s="15"/>
      <c r="J284" s="33">
        <f t="shared" si="8"/>
        <v>0</v>
      </c>
      <c r="K284" s="364"/>
      <c r="L284" s="169"/>
      <c r="M284" s="169"/>
      <c r="N284" s="169"/>
      <c r="O284" s="169"/>
      <c r="P284" s="169"/>
      <c r="Q284" s="169"/>
      <c r="R284" s="169"/>
    </row>
    <row r="285" spans="1:18" x14ac:dyDescent="0.25">
      <c r="A285" s="169"/>
      <c r="B285" s="261" t="s">
        <v>15</v>
      </c>
      <c r="C285" s="317" t="s">
        <v>44</v>
      </c>
      <c r="D285" s="365"/>
      <c r="E285" s="365"/>
      <c r="F285" s="365"/>
      <c r="G285" s="365"/>
      <c r="H285" s="365"/>
      <c r="I285" s="365"/>
      <c r="J285" s="365"/>
      <c r="K285" s="366"/>
      <c r="L285" s="169"/>
      <c r="M285" s="169"/>
      <c r="N285" s="169"/>
      <c r="O285" s="169"/>
      <c r="P285" s="169"/>
      <c r="Q285" s="169"/>
      <c r="R285" s="169"/>
    </row>
    <row r="286" spans="1:18" ht="15.75" thickBot="1" x14ac:dyDescent="0.3">
      <c r="A286" s="169"/>
      <c r="B286" s="262"/>
      <c r="C286" s="318"/>
      <c r="D286" s="367"/>
      <c r="E286" s="367"/>
      <c r="F286" s="367"/>
      <c r="G286" s="367"/>
      <c r="H286" s="367"/>
      <c r="I286" s="367"/>
      <c r="J286" s="367"/>
      <c r="K286" s="368"/>
      <c r="L286" s="169"/>
      <c r="M286" s="169"/>
      <c r="N286" s="169"/>
      <c r="O286" s="169"/>
      <c r="P286" s="169"/>
      <c r="Q286" s="169"/>
      <c r="R286" s="169"/>
    </row>
    <row r="287" spans="1:18" x14ac:dyDescent="0.25">
      <c r="A287" s="169"/>
      <c r="B287" s="79" t="s">
        <v>349</v>
      </c>
      <c r="C287" s="3" t="s">
        <v>3</v>
      </c>
      <c r="D287" s="4" t="s">
        <v>4</v>
      </c>
      <c r="E287" s="27" t="s">
        <v>5</v>
      </c>
      <c r="F287" s="3" t="s">
        <v>45</v>
      </c>
      <c r="G287" s="27" t="s">
        <v>8</v>
      </c>
      <c r="H287" s="28" t="s">
        <v>9</v>
      </c>
      <c r="I287" s="27" t="s">
        <v>10</v>
      </c>
      <c r="J287" s="362" t="s">
        <v>11</v>
      </c>
      <c r="K287" s="363"/>
      <c r="L287" s="169"/>
      <c r="M287" s="169"/>
      <c r="N287" s="169"/>
      <c r="O287" s="169"/>
      <c r="P287" s="169"/>
      <c r="Q287" s="169"/>
      <c r="R287" s="169"/>
    </row>
    <row r="288" spans="1:18" x14ac:dyDescent="0.25">
      <c r="A288" s="169"/>
      <c r="B288" s="23" t="s">
        <v>405</v>
      </c>
      <c r="C288" s="13"/>
      <c r="D288" s="31"/>
      <c r="E288" s="15"/>
      <c r="F288" s="15"/>
      <c r="G288" s="15"/>
      <c r="H288" s="11"/>
      <c r="I288" s="15"/>
      <c r="J288" s="33">
        <f t="shared" ref="J288:J299" si="9">+SUM(C288:I288)</f>
        <v>0</v>
      </c>
      <c r="K288" s="360">
        <f>+SUM(J288:J299)</f>
        <v>15</v>
      </c>
      <c r="L288" s="169"/>
      <c r="M288" s="169"/>
      <c r="N288" s="169"/>
      <c r="O288" s="169"/>
      <c r="P288" s="169"/>
      <c r="Q288" s="169"/>
      <c r="R288" s="169"/>
    </row>
    <row r="289" spans="1:18" x14ac:dyDescent="0.25">
      <c r="A289" s="169"/>
      <c r="B289" s="23" t="s">
        <v>406</v>
      </c>
      <c r="C289" s="13"/>
      <c r="D289" s="31">
        <v>2</v>
      </c>
      <c r="E289" s="15"/>
      <c r="F289" s="15"/>
      <c r="G289" s="15"/>
      <c r="H289" s="11"/>
      <c r="I289" s="15"/>
      <c r="J289" s="33">
        <f t="shared" si="9"/>
        <v>2</v>
      </c>
      <c r="K289" s="361"/>
      <c r="L289" s="169"/>
      <c r="M289" s="169"/>
      <c r="N289" s="169"/>
      <c r="O289" s="169"/>
      <c r="P289" s="169"/>
      <c r="Q289" s="169"/>
      <c r="R289" s="169"/>
    </row>
    <row r="290" spans="1:18" x14ac:dyDescent="0.25">
      <c r="A290" s="169"/>
      <c r="B290" s="23" t="s">
        <v>407</v>
      </c>
      <c r="C290" s="13">
        <v>3</v>
      </c>
      <c r="D290" s="31">
        <v>2</v>
      </c>
      <c r="E290" s="15"/>
      <c r="F290" s="15"/>
      <c r="G290" s="15"/>
      <c r="H290" s="11"/>
      <c r="I290" s="15"/>
      <c r="J290" s="33">
        <f t="shared" si="9"/>
        <v>5</v>
      </c>
      <c r="K290" s="361"/>
      <c r="L290" s="169"/>
      <c r="M290" s="169"/>
      <c r="N290" s="169"/>
      <c r="O290" s="169"/>
      <c r="P290" s="169"/>
      <c r="Q290" s="169"/>
      <c r="R290" s="169"/>
    </row>
    <row r="291" spans="1:18" x14ac:dyDescent="0.25">
      <c r="A291" s="169"/>
      <c r="B291" s="23" t="s">
        <v>408</v>
      </c>
      <c r="C291" s="13"/>
      <c r="D291" s="31">
        <v>2</v>
      </c>
      <c r="E291" s="15"/>
      <c r="F291" s="15"/>
      <c r="G291" s="15"/>
      <c r="H291" s="11"/>
      <c r="I291" s="15"/>
      <c r="J291" s="33">
        <f t="shared" si="9"/>
        <v>2</v>
      </c>
      <c r="K291" s="361"/>
      <c r="L291" s="169"/>
      <c r="M291" s="169"/>
      <c r="N291" s="169"/>
      <c r="O291" s="169"/>
      <c r="P291" s="169"/>
      <c r="Q291" s="169"/>
      <c r="R291" s="169"/>
    </row>
    <row r="292" spans="1:18" x14ac:dyDescent="0.25">
      <c r="A292" s="169"/>
      <c r="B292" s="23" t="s">
        <v>409</v>
      </c>
      <c r="C292" s="13">
        <v>1</v>
      </c>
      <c r="D292" s="31"/>
      <c r="E292" s="15"/>
      <c r="F292" s="15"/>
      <c r="G292" s="15"/>
      <c r="H292" s="11"/>
      <c r="I292" s="15"/>
      <c r="J292" s="33">
        <f t="shared" si="9"/>
        <v>1</v>
      </c>
      <c r="K292" s="361"/>
      <c r="L292" s="169"/>
      <c r="M292" s="169"/>
      <c r="N292" s="169"/>
      <c r="O292" s="169"/>
      <c r="P292" s="169"/>
      <c r="Q292" s="169"/>
      <c r="R292" s="169"/>
    </row>
    <row r="293" spans="1:18" x14ac:dyDescent="0.25">
      <c r="A293" s="169"/>
      <c r="B293" s="23" t="s">
        <v>410</v>
      </c>
      <c r="C293" s="13"/>
      <c r="D293" s="31"/>
      <c r="E293" s="15"/>
      <c r="F293" s="15"/>
      <c r="G293" s="15"/>
      <c r="H293" s="11"/>
      <c r="I293" s="15"/>
      <c r="J293" s="33">
        <f t="shared" si="9"/>
        <v>0</v>
      </c>
      <c r="K293" s="361"/>
      <c r="L293" s="169"/>
      <c r="M293" s="169"/>
      <c r="N293" s="169"/>
      <c r="O293" s="169"/>
      <c r="P293" s="169"/>
      <c r="Q293" s="169"/>
      <c r="R293" s="169"/>
    </row>
    <row r="294" spans="1:18" x14ac:dyDescent="0.25">
      <c r="A294" s="169"/>
      <c r="B294" s="23" t="s">
        <v>232</v>
      </c>
      <c r="C294" s="13"/>
      <c r="D294" s="31"/>
      <c r="E294" s="15"/>
      <c r="F294" s="15"/>
      <c r="G294" s="15"/>
      <c r="H294" s="11"/>
      <c r="I294" s="15"/>
      <c r="J294" s="33">
        <f t="shared" si="9"/>
        <v>0</v>
      </c>
      <c r="K294" s="361"/>
      <c r="L294" s="169"/>
      <c r="M294" s="169"/>
      <c r="N294" s="169"/>
      <c r="O294" s="169"/>
      <c r="P294" s="169"/>
      <c r="Q294" s="169"/>
      <c r="R294" s="169"/>
    </row>
    <row r="295" spans="1:18" x14ac:dyDescent="0.25">
      <c r="A295" s="169"/>
      <c r="B295" s="23" t="s">
        <v>411</v>
      </c>
      <c r="C295" s="13">
        <v>2</v>
      </c>
      <c r="D295" s="31"/>
      <c r="E295" s="15"/>
      <c r="F295" s="15"/>
      <c r="G295" s="15"/>
      <c r="H295" s="11"/>
      <c r="I295" s="15"/>
      <c r="J295" s="33">
        <f t="shared" si="9"/>
        <v>2</v>
      </c>
      <c r="K295" s="361"/>
      <c r="L295" s="169"/>
      <c r="M295" s="169"/>
      <c r="N295" s="169"/>
      <c r="O295" s="169"/>
      <c r="P295" s="169"/>
      <c r="Q295" s="169"/>
      <c r="R295" s="169"/>
    </row>
    <row r="296" spans="1:18" x14ac:dyDescent="0.25">
      <c r="A296" s="169"/>
      <c r="B296" s="23" t="s">
        <v>412</v>
      </c>
      <c r="C296" s="13"/>
      <c r="D296" s="31">
        <v>3</v>
      </c>
      <c r="E296" s="15"/>
      <c r="F296" s="15"/>
      <c r="G296" s="15"/>
      <c r="H296" s="11"/>
      <c r="I296" s="15"/>
      <c r="J296" s="33">
        <f t="shared" si="9"/>
        <v>3</v>
      </c>
      <c r="K296" s="361"/>
      <c r="L296" s="169"/>
      <c r="M296" s="169"/>
      <c r="N296" s="169"/>
      <c r="O296" s="169"/>
      <c r="P296" s="169"/>
      <c r="Q296" s="169"/>
      <c r="R296" s="169"/>
    </row>
    <row r="297" spans="1:18" x14ac:dyDescent="0.25">
      <c r="A297" s="169"/>
      <c r="B297" s="23" t="s">
        <v>413</v>
      </c>
      <c r="C297" s="13">
        <v>2</v>
      </c>
      <c r="D297" s="31"/>
      <c r="E297" s="15"/>
      <c r="F297" s="15"/>
      <c r="G297" s="15"/>
      <c r="H297" s="11"/>
      <c r="I297" s="15"/>
      <c r="J297" s="33"/>
      <c r="K297" s="361"/>
      <c r="L297" s="169"/>
      <c r="M297" s="169"/>
      <c r="N297" s="169"/>
      <c r="O297" s="169"/>
      <c r="P297" s="169"/>
      <c r="Q297" s="169"/>
      <c r="R297" s="169"/>
    </row>
    <row r="298" spans="1:18" x14ac:dyDescent="0.25">
      <c r="A298" s="169"/>
      <c r="B298" s="23" t="s">
        <v>414</v>
      </c>
      <c r="C298" s="13"/>
      <c r="D298" s="31"/>
      <c r="E298" s="15"/>
      <c r="F298" s="15"/>
      <c r="G298" s="15"/>
      <c r="H298" s="11"/>
      <c r="I298" s="15"/>
      <c r="J298" s="33">
        <f t="shared" si="9"/>
        <v>0</v>
      </c>
      <c r="K298" s="361"/>
      <c r="L298" s="169"/>
      <c r="M298" s="169"/>
      <c r="N298" s="169"/>
      <c r="O298" s="169"/>
      <c r="P298" s="169"/>
      <c r="Q298" s="169"/>
      <c r="R298" s="169"/>
    </row>
    <row r="299" spans="1:18" ht="15.75" thickBot="1" x14ac:dyDescent="0.3">
      <c r="A299" s="169"/>
      <c r="B299" s="23" t="s">
        <v>415</v>
      </c>
      <c r="C299" s="13"/>
      <c r="D299" s="31"/>
      <c r="E299" s="15"/>
      <c r="F299" s="15"/>
      <c r="G299" s="15"/>
      <c r="H299" s="11"/>
      <c r="I299" s="15"/>
      <c r="J299" s="33">
        <f t="shared" si="9"/>
        <v>0</v>
      </c>
      <c r="K299" s="364"/>
      <c r="L299" s="169"/>
      <c r="M299" s="169"/>
      <c r="N299" s="169"/>
      <c r="O299" s="169"/>
      <c r="P299" s="169"/>
      <c r="Q299" s="169"/>
      <c r="R299" s="169"/>
    </row>
    <row r="300" spans="1:18" x14ac:dyDescent="0.25">
      <c r="A300" s="169"/>
      <c r="B300" s="79" t="s">
        <v>350</v>
      </c>
      <c r="C300" s="3" t="s">
        <v>3</v>
      </c>
      <c r="D300" s="4" t="s">
        <v>4</v>
      </c>
      <c r="E300" s="27" t="s">
        <v>5</v>
      </c>
      <c r="F300" s="3" t="s">
        <v>45</v>
      </c>
      <c r="G300" s="27" t="s">
        <v>8</v>
      </c>
      <c r="H300" s="28" t="s">
        <v>9</v>
      </c>
      <c r="I300" s="27" t="s">
        <v>10</v>
      </c>
      <c r="J300" s="362" t="s">
        <v>11</v>
      </c>
      <c r="K300" s="363"/>
      <c r="L300" s="169"/>
      <c r="M300" s="169"/>
      <c r="N300" s="169"/>
      <c r="O300" s="169"/>
      <c r="P300" s="169"/>
      <c r="Q300" s="169"/>
      <c r="R300" s="169"/>
    </row>
    <row r="301" spans="1:18" x14ac:dyDescent="0.25">
      <c r="A301" s="169"/>
      <c r="B301" s="23" t="s">
        <v>416</v>
      </c>
      <c r="C301" s="13"/>
      <c r="D301" s="185"/>
      <c r="E301" s="15"/>
      <c r="F301" s="15"/>
      <c r="G301" s="15"/>
      <c r="H301" s="11"/>
      <c r="I301" s="15"/>
      <c r="J301" s="33">
        <f>+SUM(C301:I301)</f>
        <v>0</v>
      </c>
      <c r="K301" s="360">
        <f>+SUM(J301:J311)</f>
        <v>1</v>
      </c>
      <c r="L301" s="169"/>
      <c r="M301" s="169"/>
      <c r="N301" s="169"/>
      <c r="O301" s="169"/>
      <c r="P301" s="169"/>
      <c r="Q301" s="169"/>
      <c r="R301" s="169"/>
    </row>
    <row r="302" spans="1:18" x14ac:dyDescent="0.25">
      <c r="A302" s="169"/>
      <c r="B302" s="23" t="s">
        <v>417</v>
      </c>
      <c r="C302" s="13"/>
      <c r="D302" s="185"/>
      <c r="E302" s="15"/>
      <c r="F302" s="15"/>
      <c r="G302" s="15"/>
      <c r="H302" s="11"/>
      <c r="I302" s="15"/>
      <c r="J302" s="33">
        <f t="shared" ref="J302:J308" si="10">+SUM(C302:I302)</f>
        <v>0</v>
      </c>
      <c r="K302" s="361"/>
      <c r="L302" s="169"/>
      <c r="M302" s="169"/>
      <c r="N302" s="169"/>
      <c r="O302" s="169"/>
      <c r="P302" s="169"/>
      <c r="Q302" s="169"/>
      <c r="R302" s="169"/>
    </row>
    <row r="303" spans="1:18" x14ac:dyDescent="0.25">
      <c r="A303" s="169"/>
      <c r="B303" s="23" t="s">
        <v>418</v>
      </c>
      <c r="C303" s="13"/>
      <c r="D303" s="185"/>
      <c r="E303" s="15"/>
      <c r="F303" s="15"/>
      <c r="G303" s="15"/>
      <c r="H303" s="11"/>
      <c r="I303" s="15"/>
      <c r="J303" s="33">
        <f t="shared" si="10"/>
        <v>0</v>
      </c>
      <c r="K303" s="361"/>
      <c r="L303" s="169"/>
      <c r="M303" s="169"/>
      <c r="N303" s="169"/>
      <c r="O303" s="169"/>
      <c r="P303" s="169"/>
      <c r="Q303" s="169"/>
      <c r="R303" s="169"/>
    </row>
    <row r="304" spans="1:18" x14ac:dyDescent="0.25">
      <c r="A304" s="169"/>
      <c r="B304" s="23" t="s">
        <v>419</v>
      </c>
      <c r="C304" s="13">
        <v>1</v>
      </c>
      <c r="D304" s="185"/>
      <c r="E304" s="15"/>
      <c r="F304" s="15"/>
      <c r="G304" s="15"/>
      <c r="H304" s="11"/>
      <c r="I304" s="15"/>
      <c r="J304" s="33">
        <f t="shared" si="10"/>
        <v>1</v>
      </c>
      <c r="K304" s="361"/>
      <c r="L304" s="169"/>
      <c r="M304" s="169"/>
      <c r="N304" s="169"/>
      <c r="O304" s="169"/>
      <c r="P304" s="169"/>
      <c r="Q304" s="169"/>
      <c r="R304" s="169"/>
    </row>
    <row r="305" spans="1:18" x14ac:dyDescent="0.25">
      <c r="A305" s="169"/>
      <c r="B305" s="23" t="s">
        <v>420</v>
      </c>
      <c r="C305" s="13"/>
      <c r="D305" s="185"/>
      <c r="E305" s="15"/>
      <c r="F305" s="15"/>
      <c r="G305" s="15"/>
      <c r="H305" s="11"/>
      <c r="I305" s="15"/>
      <c r="J305" s="33">
        <f t="shared" si="10"/>
        <v>0</v>
      </c>
      <c r="K305" s="361"/>
      <c r="L305" s="169"/>
      <c r="M305" s="169"/>
      <c r="N305" s="169"/>
      <c r="O305" s="169"/>
      <c r="P305" s="169"/>
      <c r="Q305" s="169"/>
      <c r="R305" s="169"/>
    </row>
    <row r="306" spans="1:18" x14ac:dyDescent="0.25">
      <c r="A306" s="169"/>
      <c r="B306" s="23" t="s">
        <v>421</v>
      </c>
      <c r="C306" s="13"/>
      <c r="D306" s="185"/>
      <c r="E306" s="15"/>
      <c r="F306" s="15"/>
      <c r="G306" s="15"/>
      <c r="H306" s="11"/>
      <c r="I306" s="15"/>
      <c r="J306" s="33">
        <f t="shared" si="10"/>
        <v>0</v>
      </c>
      <c r="K306" s="361"/>
      <c r="L306" s="169"/>
      <c r="M306" s="169"/>
      <c r="N306" s="169"/>
      <c r="O306" s="169"/>
      <c r="P306" s="169"/>
      <c r="Q306" s="169"/>
      <c r="R306" s="169"/>
    </row>
    <row r="307" spans="1:18" x14ac:dyDescent="0.25">
      <c r="A307" s="169"/>
      <c r="B307" s="23" t="s">
        <v>422</v>
      </c>
      <c r="C307" s="13"/>
      <c r="D307" s="185"/>
      <c r="E307" s="15"/>
      <c r="F307" s="15"/>
      <c r="G307" s="15"/>
      <c r="H307" s="11"/>
      <c r="I307" s="15"/>
      <c r="J307" s="33">
        <f t="shared" si="10"/>
        <v>0</v>
      </c>
      <c r="K307" s="361"/>
      <c r="L307" s="169"/>
      <c r="M307" s="169"/>
      <c r="N307" s="169"/>
      <c r="O307" s="169"/>
      <c r="P307" s="169"/>
      <c r="Q307" s="169"/>
      <c r="R307" s="169"/>
    </row>
    <row r="308" spans="1:18" x14ac:dyDescent="0.25">
      <c r="A308" s="169"/>
      <c r="B308" s="23" t="s">
        <v>423</v>
      </c>
      <c r="C308" s="13"/>
      <c r="D308" s="185"/>
      <c r="E308" s="15"/>
      <c r="F308" s="15"/>
      <c r="G308" s="15"/>
      <c r="H308" s="11"/>
      <c r="I308" s="15"/>
      <c r="J308" s="33">
        <f t="shared" si="10"/>
        <v>0</v>
      </c>
      <c r="K308" s="361"/>
      <c r="L308" s="169"/>
      <c r="M308" s="169"/>
      <c r="N308" s="169"/>
      <c r="O308" s="169"/>
      <c r="P308" s="169"/>
      <c r="Q308" s="169"/>
      <c r="R308" s="169"/>
    </row>
    <row r="309" spans="1:18" x14ac:dyDescent="0.25">
      <c r="A309" s="169"/>
      <c r="B309" s="23" t="s">
        <v>424</v>
      </c>
      <c r="C309" s="13"/>
      <c r="D309" s="185"/>
      <c r="E309" s="15"/>
      <c r="F309" s="15"/>
      <c r="G309" s="15"/>
      <c r="H309" s="11"/>
      <c r="I309" s="15"/>
      <c r="J309" s="33">
        <f>+SUM(C309:I309)</f>
        <v>0</v>
      </c>
      <c r="K309" s="361"/>
      <c r="L309" s="169"/>
      <c r="M309" s="169"/>
      <c r="N309" s="169"/>
      <c r="O309" s="169"/>
      <c r="P309" s="169"/>
      <c r="Q309" s="169"/>
      <c r="R309" s="169"/>
    </row>
    <row r="310" spans="1:18" x14ac:dyDescent="0.25">
      <c r="A310" s="169"/>
      <c r="B310" s="23" t="s">
        <v>425</v>
      </c>
      <c r="C310" s="13"/>
      <c r="D310" s="185"/>
      <c r="E310" s="15"/>
      <c r="F310" s="15"/>
      <c r="G310" s="15"/>
      <c r="H310" s="11"/>
      <c r="I310" s="15"/>
      <c r="J310" s="33">
        <f>+SUM(C310:I310)</f>
        <v>0</v>
      </c>
      <c r="K310" s="361"/>
      <c r="L310" s="169"/>
      <c r="M310" s="169"/>
      <c r="N310" s="169"/>
      <c r="O310" s="169"/>
      <c r="P310" s="169"/>
      <c r="Q310" s="169"/>
      <c r="R310" s="169"/>
    </row>
    <row r="311" spans="1:18" ht="15.75" thickBot="1" x14ac:dyDescent="0.3">
      <c r="A311" s="169"/>
      <c r="B311" s="23" t="s">
        <v>426</v>
      </c>
      <c r="C311" s="13"/>
      <c r="D311" s="185"/>
      <c r="E311" s="15"/>
      <c r="F311" s="15"/>
      <c r="G311" s="15"/>
      <c r="H311" s="11"/>
      <c r="I311" s="15"/>
      <c r="J311" s="33">
        <f>+SUM(C311:I311)</f>
        <v>0</v>
      </c>
      <c r="K311" s="361"/>
      <c r="L311" s="169"/>
      <c r="M311" s="169"/>
      <c r="N311" s="169"/>
      <c r="O311" s="169"/>
      <c r="P311" s="169"/>
      <c r="Q311" s="169"/>
      <c r="R311" s="169"/>
    </row>
    <row r="312" spans="1:18" x14ac:dyDescent="0.25">
      <c r="A312" s="169"/>
      <c r="B312" s="79" t="s">
        <v>351</v>
      </c>
      <c r="C312" s="3" t="s">
        <v>3</v>
      </c>
      <c r="D312" s="4" t="s">
        <v>4</v>
      </c>
      <c r="E312" s="27" t="s">
        <v>5</v>
      </c>
      <c r="F312" s="3" t="s">
        <v>45</v>
      </c>
      <c r="G312" s="27" t="s">
        <v>8</v>
      </c>
      <c r="H312" s="28" t="s">
        <v>9</v>
      </c>
      <c r="I312" s="27" t="s">
        <v>10</v>
      </c>
      <c r="J312" s="362" t="s">
        <v>11</v>
      </c>
      <c r="K312" s="363"/>
      <c r="L312" s="169"/>
      <c r="M312" s="169"/>
      <c r="N312" s="169"/>
      <c r="O312" s="169"/>
      <c r="P312" s="169"/>
      <c r="Q312" s="169"/>
      <c r="R312" s="169"/>
    </row>
    <row r="313" spans="1:18" x14ac:dyDescent="0.25">
      <c r="A313" s="169"/>
      <c r="B313" s="23" t="s">
        <v>427</v>
      </c>
      <c r="C313" s="13">
        <v>1</v>
      </c>
      <c r="D313" s="31"/>
      <c r="E313" s="15"/>
      <c r="F313" s="15"/>
      <c r="G313" s="15"/>
      <c r="H313" s="11"/>
      <c r="I313" s="15"/>
      <c r="J313" s="33">
        <f>+SUM(C313:I313)</f>
        <v>1</v>
      </c>
      <c r="K313" s="360">
        <f>+SUM(J313:J324)</f>
        <v>10</v>
      </c>
      <c r="L313" s="169"/>
      <c r="M313" s="169"/>
      <c r="N313" s="169"/>
      <c r="O313" s="169"/>
      <c r="P313" s="169"/>
      <c r="Q313" s="169"/>
      <c r="R313" s="169"/>
    </row>
    <row r="314" spans="1:18" x14ac:dyDescent="0.25">
      <c r="A314" s="169"/>
      <c r="B314" s="23" t="s">
        <v>428</v>
      </c>
      <c r="C314" s="13"/>
      <c r="D314" s="31">
        <v>3</v>
      </c>
      <c r="E314" s="15"/>
      <c r="F314" s="15"/>
      <c r="G314" s="15"/>
      <c r="H314" s="11"/>
      <c r="I314" s="15"/>
      <c r="J314" s="33">
        <f t="shared" ref="J314:J322" si="11">+SUM(C314:I314)</f>
        <v>3</v>
      </c>
      <c r="K314" s="361"/>
      <c r="L314" s="169"/>
      <c r="M314" s="169"/>
      <c r="N314" s="169"/>
      <c r="O314" s="169"/>
      <c r="P314" s="169"/>
      <c r="Q314" s="169"/>
      <c r="R314" s="169"/>
    </row>
    <row r="315" spans="1:18" x14ac:dyDescent="0.25">
      <c r="A315" s="169"/>
      <c r="B315" s="23" t="s">
        <v>429</v>
      </c>
      <c r="C315" s="13"/>
      <c r="D315" s="31">
        <v>1</v>
      </c>
      <c r="E315" s="15"/>
      <c r="F315" s="15"/>
      <c r="G315" s="15"/>
      <c r="H315" s="11"/>
      <c r="I315" s="15"/>
      <c r="J315" s="33">
        <f t="shared" si="11"/>
        <v>1</v>
      </c>
      <c r="K315" s="361"/>
      <c r="L315" s="169"/>
      <c r="M315" s="169"/>
      <c r="N315" s="169"/>
      <c r="O315" s="169"/>
      <c r="P315" s="169"/>
      <c r="Q315" s="169"/>
      <c r="R315" s="169"/>
    </row>
    <row r="316" spans="1:18" x14ac:dyDescent="0.25">
      <c r="A316" s="169"/>
      <c r="B316" s="23" t="s">
        <v>430</v>
      </c>
      <c r="C316" s="13"/>
      <c r="D316" s="31"/>
      <c r="E316" s="15"/>
      <c r="F316" s="15"/>
      <c r="G316" s="15"/>
      <c r="H316" s="11"/>
      <c r="I316" s="15"/>
      <c r="J316" s="33">
        <f t="shared" si="11"/>
        <v>0</v>
      </c>
      <c r="K316" s="361"/>
      <c r="L316" s="169"/>
      <c r="M316" s="169"/>
      <c r="N316" s="169"/>
      <c r="O316" s="169"/>
      <c r="P316" s="169"/>
      <c r="Q316" s="169"/>
      <c r="R316" s="169"/>
    </row>
    <row r="317" spans="1:18" x14ac:dyDescent="0.25">
      <c r="A317" s="169"/>
      <c r="B317" s="23" t="s">
        <v>431</v>
      </c>
      <c r="C317" s="13">
        <v>2</v>
      </c>
      <c r="D317" s="31"/>
      <c r="E317" s="15"/>
      <c r="F317" s="15"/>
      <c r="G317" s="15"/>
      <c r="H317" s="11"/>
      <c r="I317" s="15"/>
      <c r="J317" s="33">
        <f t="shared" si="11"/>
        <v>2</v>
      </c>
      <c r="K317" s="361"/>
      <c r="L317" s="169"/>
      <c r="M317" s="169"/>
      <c r="N317" s="169"/>
      <c r="O317" s="169"/>
      <c r="P317" s="169"/>
      <c r="Q317" s="169"/>
      <c r="R317" s="169"/>
    </row>
    <row r="318" spans="1:18" x14ac:dyDescent="0.25">
      <c r="A318" s="169"/>
      <c r="B318" s="23" t="s">
        <v>432</v>
      </c>
      <c r="C318" s="13"/>
      <c r="D318" s="31"/>
      <c r="E318" s="15"/>
      <c r="F318" s="15"/>
      <c r="G318" s="15"/>
      <c r="H318" s="11"/>
      <c r="I318" s="15"/>
      <c r="J318" s="33">
        <f t="shared" si="11"/>
        <v>0</v>
      </c>
      <c r="K318" s="361"/>
      <c r="L318" s="169"/>
      <c r="M318" s="169"/>
      <c r="N318" s="169"/>
      <c r="O318" s="169"/>
      <c r="P318" s="169"/>
      <c r="Q318" s="169"/>
      <c r="R318" s="169"/>
    </row>
    <row r="319" spans="1:18" x14ac:dyDescent="0.25">
      <c r="A319" s="169"/>
      <c r="B319" s="23" t="s">
        <v>433</v>
      </c>
      <c r="C319" s="13"/>
      <c r="D319" s="31"/>
      <c r="E319" s="15"/>
      <c r="F319" s="15"/>
      <c r="G319" s="15"/>
      <c r="H319" s="11"/>
      <c r="I319" s="15"/>
      <c r="J319" s="33">
        <f t="shared" si="11"/>
        <v>0</v>
      </c>
      <c r="K319" s="361"/>
      <c r="L319" s="169"/>
      <c r="M319" s="169"/>
      <c r="N319" s="169"/>
      <c r="O319" s="169"/>
      <c r="P319" s="169"/>
      <c r="Q319" s="169"/>
      <c r="R319" s="169"/>
    </row>
    <row r="320" spans="1:18" x14ac:dyDescent="0.25">
      <c r="A320" s="169"/>
      <c r="B320" s="23" t="s">
        <v>434</v>
      </c>
      <c r="C320" s="13"/>
      <c r="D320" s="31">
        <v>1</v>
      </c>
      <c r="E320" s="15"/>
      <c r="F320" s="15"/>
      <c r="G320" s="15"/>
      <c r="H320" s="11"/>
      <c r="I320" s="15"/>
      <c r="J320" s="33">
        <f t="shared" si="11"/>
        <v>1</v>
      </c>
      <c r="K320" s="361"/>
      <c r="L320" s="169"/>
      <c r="M320" s="169"/>
      <c r="N320" s="169"/>
      <c r="O320" s="169"/>
      <c r="P320" s="169"/>
      <c r="Q320" s="169"/>
      <c r="R320" s="169"/>
    </row>
    <row r="321" spans="1:18" x14ac:dyDescent="0.25">
      <c r="A321" s="169"/>
      <c r="B321" s="23" t="s">
        <v>435</v>
      </c>
      <c r="C321" s="13"/>
      <c r="D321" s="31"/>
      <c r="E321" s="15"/>
      <c r="F321" s="15"/>
      <c r="G321" s="15"/>
      <c r="H321" s="11"/>
      <c r="I321" s="15"/>
      <c r="J321" s="33">
        <f t="shared" si="11"/>
        <v>0</v>
      </c>
      <c r="K321" s="361"/>
      <c r="L321" s="169"/>
      <c r="M321" s="169"/>
      <c r="N321" s="169"/>
      <c r="O321" s="169"/>
      <c r="P321" s="169"/>
      <c r="Q321" s="169"/>
      <c r="R321" s="169"/>
    </row>
    <row r="322" spans="1:18" x14ac:dyDescent="0.25">
      <c r="A322" s="169"/>
      <c r="B322" s="23" t="s">
        <v>436</v>
      </c>
      <c r="C322" s="13"/>
      <c r="D322" s="31"/>
      <c r="E322" s="15"/>
      <c r="F322" s="15"/>
      <c r="G322" s="15"/>
      <c r="H322" s="11"/>
      <c r="I322" s="15"/>
      <c r="J322" s="33">
        <f t="shared" si="11"/>
        <v>0</v>
      </c>
      <c r="K322" s="361"/>
      <c r="L322" s="169"/>
      <c r="M322" s="169"/>
      <c r="N322" s="169"/>
      <c r="O322" s="169"/>
      <c r="P322" s="169"/>
      <c r="Q322" s="169"/>
      <c r="R322" s="169"/>
    </row>
    <row r="323" spans="1:18" x14ac:dyDescent="0.25">
      <c r="A323" s="169"/>
      <c r="B323" s="23" t="s">
        <v>437</v>
      </c>
      <c r="C323" s="13"/>
      <c r="D323" s="31"/>
      <c r="E323" s="15"/>
      <c r="F323" s="15"/>
      <c r="G323" s="15"/>
      <c r="H323" s="11"/>
      <c r="I323" s="15"/>
      <c r="J323" s="33">
        <f>+SUM(C323:I323)</f>
        <v>0</v>
      </c>
      <c r="K323" s="361"/>
      <c r="L323" s="169"/>
      <c r="M323" s="169"/>
      <c r="N323" s="169"/>
      <c r="O323" s="169"/>
      <c r="P323" s="169"/>
      <c r="Q323" s="169"/>
      <c r="R323" s="169"/>
    </row>
    <row r="324" spans="1:18" ht="15.75" thickBot="1" x14ac:dyDescent="0.3">
      <c r="A324" s="169"/>
      <c r="B324" s="23" t="s">
        <v>438</v>
      </c>
      <c r="C324" s="13">
        <v>2</v>
      </c>
      <c r="D324" s="31"/>
      <c r="E324" s="15"/>
      <c r="F324" s="15"/>
      <c r="G324" s="15"/>
      <c r="H324" s="11"/>
      <c r="I324" s="15"/>
      <c r="J324" s="33">
        <f>+SUM(C324:I324)</f>
        <v>2</v>
      </c>
      <c r="K324" s="361"/>
      <c r="L324" s="169"/>
      <c r="M324" s="169"/>
      <c r="N324" s="169"/>
      <c r="O324" s="169"/>
      <c r="P324" s="169"/>
      <c r="Q324" s="169"/>
      <c r="R324" s="169"/>
    </row>
    <row r="325" spans="1:18" x14ac:dyDescent="0.25">
      <c r="A325" s="169"/>
      <c r="B325" s="79" t="s">
        <v>352</v>
      </c>
      <c r="C325" s="3" t="s">
        <v>3</v>
      </c>
      <c r="D325" s="4" t="s">
        <v>4</v>
      </c>
      <c r="E325" s="3" t="s">
        <v>5</v>
      </c>
      <c r="F325" s="3" t="s">
        <v>45</v>
      </c>
      <c r="G325" s="3" t="s">
        <v>8</v>
      </c>
      <c r="H325" s="4" t="s">
        <v>9</v>
      </c>
      <c r="I325" s="3" t="s">
        <v>10</v>
      </c>
      <c r="J325" s="362" t="s">
        <v>11</v>
      </c>
      <c r="K325" s="363"/>
      <c r="L325" s="169"/>
      <c r="M325" s="169"/>
      <c r="N325" s="169"/>
      <c r="O325" s="169"/>
      <c r="P325" s="169"/>
      <c r="Q325" s="169"/>
      <c r="R325" s="169"/>
    </row>
    <row r="326" spans="1:18" x14ac:dyDescent="0.25">
      <c r="A326" s="169"/>
      <c r="B326" s="23" t="s">
        <v>166</v>
      </c>
      <c r="C326" s="13"/>
      <c r="D326" s="186">
        <v>3</v>
      </c>
      <c r="E326" s="15"/>
      <c r="F326" s="15"/>
      <c r="G326" s="15"/>
      <c r="H326" s="11"/>
      <c r="I326" s="15"/>
      <c r="J326" s="33">
        <f>+SUM(C326:I326)</f>
        <v>3</v>
      </c>
      <c r="K326" s="360">
        <f>+SUM(J326:J337)</f>
        <v>7</v>
      </c>
      <c r="L326" s="169"/>
      <c r="M326" s="169"/>
      <c r="N326" s="169"/>
      <c r="O326" s="169"/>
      <c r="P326" s="169"/>
      <c r="Q326" s="169"/>
      <c r="R326" s="169"/>
    </row>
    <row r="327" spans="1:18" x14ac:dyDescent="0.25">
      <c r="A327" s="169"/>
      <c r="B327" s="23" t="s">
        <v>439</v>
      </c>
      <c r="C327" s="13"/>
      <c r="D327" s="186"/>
      <c r="E327" s="15"/>
      <c r="F327" s="15"/>
      <c r="G327" s="15"/>
      <c r="H327" s="11"/>
      <c r="I327" s="15"/>
      <c r="J327" s="33">
        <f>+SUM(C327:I327)</f>
        <v>0</v>
      </c>
      <c r="K327" s="361"/>
      <c r="L327" s="169"/>
      <c r="M327" s="169"/>
      <c r="N327" s="169"/>
      <c r="O327" s="169"/>
      <c r="P327" s="169"/>
      <c r="Q327" s="169"/>
      <c r="R327" s="169"/>
    </row>
    <row r="328" spans="1:18" x14ac:dyDescent="0.25">
      <c r="A328" s="169"/>
      <c r="B328" s="23" t="s">
        <v>440</v>
      </c>
      <c r="C328" s="13"/>
      <c r="D328" s="186"/>
      <c r="E328" s="15"/>
      <c r="F328" s="15"/>
      <c r="G328" s="15"/>
      <c r="H328" s="11"/>
      <c r="I328" s="15"/>
      <c r="J328" s="33">
        <f t="shared" ref="J328:J332" si="12">+SUM(C328:I328)</f>
        <v>0</v>
      </c>
      <c r="K328" s="361"/>
      <c r="L328" s="169"/>
      <c r="M328" s="169"/>
      <c r="N328" s="169"/>
      <c r="O328" s="169"/>
      <c r="P328" s="169"/>
      <c r="Q328" s="169"/>
      <c r="R328" s="169"/>
    </row>
    <row r="329" spans="1:18" x14ac:dyDescent="0.25">
      <c r="A329" s="169"/>
      <c r="B329" s="23" t="s">
        <v>441</v>
      </c>
      <c r="C329" s="13">
        <v>1</v>
      </c>
      <c r="D329" s="186"/>
      <c r="E329" s="15"/>
      <c r="F329" s="15"/>
      <c r="G329" s="15"/>
      <c r="H329" s="11"/>
      <c r="I329" s="15"/>
      <c r="J329" s="33">
        <f t="shared" si="12"/>
        <v>1</v>
      </c>
      <c r="K329" s="361"/>
      <c r="L329" s="169"/>
      <c r="M329" s="169"/>
      <c r="N329" s="169"/>
      <c r="O329" s="169"/>
      <c r="P329" s="169"/>
      <c r="Q329" s="169"/>
      <c r="R329" s="169"/>
    </row>
    <row r="330" spans="1:18" x14ac:dyDescent="0.25">
      <c r="A330" s="169"/>
      <c r="B330" s="23" t="s">
        <v>442</v>
      </c>
      <c r="C330" s="13"/>
      <c r="D330" s="186"/>
      <c r="E330" s="15"/>
      <c r="F330" s="15"/>
      <c r="G330" s="15"/>
      <c r="H330" s="11"/>
      <c r="I330" s="15"/>
      <c r="J330" s="33">
        <f t="shared" si="12"/>
        <v>0</v>
      </c>
      <c r="K330" s="361"/>
      <c r="L330" s="169"/>
      <c r="M330" s="169"/>
      <c r="N330" s="169"/>
      <c r="O330" s="169"/>
      <c r="P330" s="169"/>
      <c r="Q330" s="169"/>
      <c r="R330" s="169"/>
    </row>
    <row r="331" spans="1:18" x14ac:dyDescent="0.25">
      <c r="A331" s="169"/>
      <c r="B331" s="23" t="s">
        <v>443</v>
      </c>
      <c r="C331" s="13"/>
      <c r="D331" s="186"/>
      <c r="E331" s="15"/>
      <c r="F331" s="15"/>
      <c r="G331" s="15"/>
      <c r="H331" s="11"/>
      <c r="I331" s="15"/>
      <c r="J331" s="33">
        <f t="shared" si="12"/>
        <v>0</v>
      </c>
      <c r="K331" s="361"/>
      <c r="L331" s="169"/>
      <c r="M331" s="169"/>
      <c r="N331" s="169"/>
      <c r="O331" s="169"/>
      <c r="P331" s="169"/>
      <c r="Q331" s="169"/>
      <c r="R331" s="169"/>
    </row>
    <row r="332" spans="1:18" x14ac:dyDescent="0.25">
      <c r="A332" s="169"/>
      <c r="B332" s="23" t="s">
        <v>444</v>
      </c>
      <c r="C332" s="13"/>
      <c r="D332" s="186"/>
      <c r="E332" s="15"/>
      <c r="F332" s="15"/>
      <c r="G332" s="15"/>
      <c r="H332" s="11"/>
      <c r="I332" s="15"/>
      <c r="J332" s="33">
        <f t="shared" si="12"/>
        <v>0</v>
      </c>
      <c r="K332" s="361"/>
      <c r="L332" s="169"/>
      <c r="M332" s="169"/>
      <c r="N332" s="169"/>
      <c r="O332" s="169"/>
      <c r="P332" s="169"/>
      <c r="Q332" s="169"/>
      <c r="R332" s="169"/>
    </row>
    <row r="333" spans="1:18" x14ac:dyDescent="0.25">
      <c r="A333" s="169"/>
      <c r="B333" s="23" t="s">
        <v>445</v>
      </c>
      <c r="C333" s="13"/>
      <c r="D333" s="186"/>
      <c r="E333" s="15"/>
      <c r="F333" s="15"/>
      <c r="G333" s="15"/>
      <c r="H333" s="11"/>
      <c r="I333" s="15"/>
      <c r="J333" s="33">
        <f t="shared" ref="J333:J334" si="13">+SUM(C333:I333)</f>
        <v>0</v>
      </c>
      <c r="K333" s="361"/>
      <c r="L333" s="169"/>
      <c r="M333" s="169"/>
      <c r="N333" s="169"/>
      <c r="O333" s="169"/>
      <c r="P333" s="169"/>
      <c r="Q333" s="169"/>
      <c r="R333" s="169"/>
    </row>
    <row r="334" spans="1:18" x14ac:dyDescent="0.25">
      <c r="A334" s="169"/>
      <c r="B334" s="23" t="s">
        <v>269</v>
      </c>
      <c r="C334" s="13">
        <v>2</v>
      </c>
      <c r="D334" s="186"/>
      <c r="E334" s="15"/>
      <c r="F334" s="15"/>
      <c r="G334" s="15"/>
      <c r="H334" s="11"/>
      <c r="I334" s="15"/>
      <c r="J334" s="33">
        <f t="shared" si="13"/>
        <v>2</v>
      </c>
      <c r="K334" s="361"/>
      <c r="L334" s="169"/>
      <c r="M334" s="169"/>
      <c r="N334" s="169"/>
      <c r="O334" s="169"/>
      <c r="P334" s="169"/>
      <c r="Q334" s="169"/>
      <c r="R334" s="169"/>
    </row>
    <row r="335" spans="1:18" x14ac:dyDescent="0.25">
      <c r="A335" s="169"/>
      <c r="B335" s="23" t="s">
        <v>446</v>
      </c>
      <c r="C335" s="13">
        <v>1</v>
      </c>
      <c r="D335" s="186"/>
      <c r="E335" s="15"/>
      <c r="F335" s="15"/>
      <c r="G335" s="15"/>
      <c r="H335" s="11"/>
      <c r="I335" s="15"/>
      <c r="J335" s="33">
        <f>+SUM(C335:I335)</f>
        <v>1</v>
      </c>
      <c r="K335" s="361"/>
      <c r="L335" s="169"/>
      <c r="M335" s="169"/>
      <c r="N335" s="169"/>
      <c r="O335" s="169"/>
      <c r="P335" s="169"/>
      <c r="Q335" s="169"/>
      <c r="R335" s="169"/>
    </row>
    <row r="336" spans="1:18" x14ac:dyDescent="0.25">
      <c r="A336" s="169"/>
      <c r="B336" s="23" t="s">
        <v>447</v>
      </c>
      <c r="C336" s="13"/>
      <c r="D336" s="186"/>
      <c r="E336" s="15"/>
      <c r="F336" s="15"/>
      <c r="G336" s="15"/>
      <c r="H336" s="11"/>
      <c r="I336" s="15"/>
      <c r="J336" s="33">
        <f>+SUM(C336:I336)</f>
        <v>0</v>
      </c>
      <c r="K336" s="361"/>
      <c r="L336" s="169"/>
      <c r="M336" s="169"/>
      <c r="N336" s="169"/>
      <c r="O336" s="169"/>
      <c r="P336" s="169"/>
      <c r="Q336" s="169"/>
      <c r="R336" s="169"/>
    </row>
    <row r="337" spans="1:18" ht="15.75" thickBot="1" x14ac:dyDescent="0.3">
      <c r="A337" s="169"/>
      <c r="B337" s="23" t="s">
        <v>448</v>
      </c>
      <c r="C337" s="13"/>
      <c r="D337" s="186"/>
      <c r="E337" s="15"/>
      <c r="F337" s="15"/>
      <c r="G337" s="15"/>
      <c r="H337" s="11"/>
      <c r="I337" s="15"/>
      <c r="J337" s="33">
        <f>+SUM(C337:I337)</f>
        <v>0</v>
      </c>
      <c r="K337" s="364"/>
      <c r="L337" s="169"/>
      <c r="M337" s="169"/>
      <c r="N337" s="169"/>
      <c r="O337" s="169"/>
      <c r="P337" s="169"/>
      <c r="Q337" s="169"/>
      <c r="R337" s="169"/>
    </row>
    <row r="338" spans="1:18" x14ac:dyDescent="0.25">
      <c r="A338" s="169"/>
      <c r="B338" s="261" t="s">
        <v>16</v>
      </c>
      <c r="C338" s="317" t="s">
        <v>44</v>
      </c>
      <c r="D338" s="365"/>
      <c r="E338" s="365"/>
      <c r="F338" s="365"/>
      <c r="G338" s="365"/>
      <c r="H338" s="365"/>
      <c r="I338" s="365"/>
      <c r="J338" s="365"/>
      <c r="K338" s="366"/>
      <c r="L338" s="169"/>
      <c r="M338" s="169"/>
      <c r="N338" s="169"/>
      <c r="O338" s="169"/>
      <c r="P338" s="169"/>
      <c r="Q338" s="169"/>
      <c r="R338" s="169"/>
    </row>
    <row r="339" spans="1:18" ht="15.75" thickBot="1" x14ac:dyDescent="0.3">
      <c r="A339" s="169"/>
      <c r="B339" s="262"/>
      <c r="C339" s="318"/>
      <c r="D339" s="367"/>
      <c r="E339" s="367"/>
      <c r="F339" s="367"/>
      <c r="G339" s="367"/>
      <c r="H339" s="367"/>
      <c r="I339" s="367"/>
      <c r="J339" s="367"/>
      <c r="K339" s="368"/>
      <c r="L339" s="169"/>
      <c r="M339" s="169"/>
      <c r="N339" s="169"/>
      <c r="O339" s="169"/>
      <c r="P339" s="169"/>
      <c r="Q339" s="169"/>
      <c r="R339" s="169"/>
    </row>
    <row r="340" spans="1:18" x14ac:dyDescent="0.25">
      <c r="A340" s="169"/>
      <c r="B340" s="79" t="s">
        <v>353</v>
      </c>
      <c r="C340" s="120" t="s">
        <v>3</v>
      </c>
      <c r="D340" s="121" t="s">
        <v>4</v>
      </c>
      <c r="E340" s="119" t="s">
        <v>5</v>
      </c>
      <c r="F340" s="120" t="s">
        <v>45</v>
      </c>
      <c r="G340" s="119" t="s">
        <v>8</v>
      </c>
      <c r="H340" s="28" t="s">
        <v>9</v>
      </c>
      <c r="I340" s="119" t="s">
        <v>10</v>
      </c>
      <c r="J340" s="362" t="s">
        <v>11</v>
      </c>
      <c r="K340" s="363"/>
      <c r="L340" s="169"/>
      <c r="M340" s="169"/>
      <c r="N340" s="169"/>
      <c r="O340" s="169"/>
      <c r="P340" s="169"/>
      <c r="Q340" s="169"/>
      <c r="R340" s="169"/>
    </row>
    <row r="341" spans="1:18" x14ac:dyDescent="0.25">
      <c r="A341" s="169"/>
      <c r="B341" s="23" t="s">
        <v>449</v>
      </c>
      <c r="C341" s="13"/>
      <c r="D341" s="31"/>
      <c r="E341" s="15"/>
      <c r="F341" s="15"/>
      <c r="G341" s="15"/>
      <c r="H341" s="11"/>
      <c r="I341" s="15"/>
      <c r="J341" s="33">
        <f t="shared" ref="J341:J351" si="14">+SUM(C341:I341)</f>
        <v>0</v>
      </c>
      <c r="K341" s="360">
        <f>+SUM(J341:J351)</f>
        <v>8</v>
      </c>
      <c r="L341" s="169"/>
      <c r="M341" s="169"/>
      <c r="N341" s="169"/>
      <c r="O341" s="169"/>
      <c r="P341" s="169"/>
      <c r="Q341" s="169"/>
      <c r="R341" s="169"/>
    </row>
    <row r="342" spans="1:18" x14ac:dyDescent="0.25">
      <c r="A342" s="169"/>
      <c r="B342" s="23" t="s">
        <v>450</v>
      </c>
      <c r="C342" s="13">
        <v>1</v>
      </c>
      <c r="D342" s="31"/>
      <c r="E342" s="15"/>
      <c r="F342" s="15"/>
      <c r="G342" s="15"/>
      <c r="H342" s="11"/>
      <c r="I342" s="15"/>
      <c r="J342" s="33">
        <f t="shared" si="14"/>
        <v>1</v>
      </c>
      <c r="K342" s="361"/>
      <c r="L342" s="169"/>
      <c r="M342" s="169"/>
      <c r="N342" s="169"/>
      <c r="O342" s="169"/>
      <c r="P342" s="169"/>
      <c r="Q342" s="169"/>
      <c r="R342" s="169"/>
    </row>
    <row r="343" spans="1:18" x14ac:dyDescent="0.25">
      <c r="A343" s="169"/>
      <c r="B343" s="23" t="s">
        <v>294</v>
      </c>
      <c r="C343" s="13"/>
      <c r="D343" s="31"/>
      <c r="E343" s="15"/>
      <c r="F343" s="15"/>
      <c r="G343" s="15"/>
      <c r="H343" s="11"/>
      <c r="I343" s="15"/>
      <c r="J343" s="33">
        <f t="shared" si="14"/>
        <v>0</v>
      </c>
      <c r="K343" s="361"/>
      <c r="L343" s="169"/>
      <c r="M343" s="169"/>
      <c r="N343" s="169"/>
      <c r="O343" s="169"/>
      <c r="P343" s="169"/>
      <c r="Q343" s="169"/>
      <c r="R343" s="169"/>
    </row>
    <row r="344" spans="1:18" x14ac:dyDescent="0.25">
      <c r="A344" s="169"/>
      <c r="B344" s="23" t="s">
        <v>451</v>
      </c>
      <c r="C344" s="13"/>
      <c r="D344" s="31"/>
      <c r="E344" s="15"/>
      <c r="F344" s="15"/>
      <c r="G344" s="15"/>
      <c r="H344" s="11"/>
      <c r="I344" s="15"/>
      <c r="J344" s="33">
        <f t="shared" si="14"/>
        <v>0</v>
      </c>
      <c r="K344" s="361"/>
      <c r="L344" s="169"/>
      <c r="M344" s="169"/>
      <c r="N344" s="169"/>
      <c r="O344" s="169"/>
      <c r="P344" s="169"/>
      <c r="Q344" s="169"/>
      <c r="R344" s="169"/>
    </row>
    <row r="345" spans="1:18" x14ac:dyDescent="0.25">
      <c r="A345" s="169"/>
      <c r="B345" s="23" t="s">
        <v>452</v>
      </c>
      <c r="C345" s="13"/>
      <c r="D345" s="31">
        <v>1</v>
      </c>
      <c r="E345" s="15"/>
      <c r="F345" s="15"/>
      <c r="G345" s="15"/>
      <c r="H345" s="11"/>
      <c r="I345" s="15"/>
      <c r="J345" s="33">
        <f t="shared" si="14"/>
        <v>1</v>
      </c>
      <c r="K345" s="361"/>
      <c r="L345" s="169"/>
      <c r="M345" s="169"/>
      <c r="N345" s="169"/>
      <c r="O345" s="169"/>
      <c r="P345" s="169"/>
      <c r="Q345" s="169"/>
      <c r="R345" s="169"/>
    </row>
    <row r="346" spans="1:18" x14ac:dyDescent="0.25">
      <c r="A346" s="169"/>
      <c r="B346" s="23" t="s">
        <v>453</v>
      </c>
      <c r="C346" s="13"/>
      <c r="D346" s="31"/>
      <c r="E346" s="15"/>
      <c r="F346" s="15"/>
      <c r="G346" s="15"/>
      <c r="H346" s="11"/>
      <c r="I346" s="15"/>
      <c r="J346" s="33">
        <f t="shared" si="14"/>
        <v>0</v>
      </c>
      <c r="K346" s="361"/>
      <c r="L346" s="169"/>
      <c r="M346" s="169"/>
      <c r="N346" s="169"/>
      <c r="O346" s="169"/>
      <c r="P346" s="169"/>
      <c r="Q346" s="169"/>
      <c r="R346" s="169"/>
    </row>
    <row r="347" spans="1:18" x14ac:dyDescent="0.25">
      <c r="A347" s="169"/>
      <c r="B347" s="23" t="s">
        <v>454</v>
      </c>
      <c r="C347" s="13"/>
      <c r="D347" s="31"/>
      <c r="E347" s="15"/>
      <c r="F347" s="15"/>
      <c r="G347" s="15"/>
      <c r="H347" s="11"/>
      <c r="I347" s="15"/>
      <c r="J347" s="33">
        <f t="shared" si="14"/>
        <v>0</v>
      </c>
      <c r="K347" s="361"/>
      <c r="L347" s="169"/>
      <c r="M347" s="169"/>
      <c r="N347" s="169"/>
      <c r="O347" s="169"/>
      <c r="P347" s="169"/>
      <c r="Q347" s="169"/>
      <c r="R347" s="169"/>
    </row>
    <row r="348" spans="1:18" x14ac:dyDescent="0.25">
      <c r="A348" s="169"/>
      <c r="B348" s="23" t="s">
        <v>455</v>
      </c>
      <c r="C348" s="13"/>
      <c r="D348" s="31"/>
      <c r="E348" s="15"/>
      <c r="F348" s="15"/>
      <c r="G348" s="15"/>
      <c r="H348" s="11"/>
      <c r="I348" s="15"/>
      <c r="J348" s="33">
        <f t="shared" si="14"/>
        <v>0</v>
      </c>
      <c r="K348" s="361"/>
      <c r="L348" s="169"/>
      <c r="M348" s="169"/>
      <c r="N348" s="169"/>
      <c r="O348" s="169"/>
      <c r="P348" s="169"/>
      <c r="Q348" s="169"/>
      <c r="R348" s="169"/>
    </row>
    <row r="349" spans="1:18" x14ac:dyDescent="0.25">
      <c r="A349" s="169"/>
      <c r="B349" s="23" t="s">
        <v>298</v>
      </c>
      <c r="C349" s="13"/>
      <c r="D349" s="31"/>
      <c r="E349" s="15"/>
      <c r="F349" s="15"/>
      <c r="G349" s="15"/>
      <c r="H349" s="11"/>
      <c r="I349" s="15"/>
      <c r="J349" s="33">
        <f t="shared" si="14"/>
        <v>0</v>
      </c>
      <c r="K349" s="361"/>
      <c r="L349" s="169"/>
      <c r="M349" s="169"/>
      <c r="N349" s="169"/>
      <c r="O349" s="169"/>
      <c r="P349" s="169"/>
      <c r="Q349" s="169"/>
      <c r="R349" s="169"/>
    </row>
    <row r="350" spans="1:18" x14ac:dyDescent="0.25">
      <c r="A350" s="169"/>
      <c r="B350" s="23" t="s">
        <v>456</v>
      </c>
      <c r="C350" s="13"/>
      <c r="D350" s="31"/>
      <c r="E350" s="15"/>
      <c r="F350" s="15"/>
      <c r="G350" s="15"/>
      <c r="H350" s="11"/>
      <c r="I350" s="15"/>
      <c r="J350" s="33">
        <f t="shared" si="14"/>
        <v>0</v>
      </c>
      <c r="K350" s="361"/>
      <c r="L350" s="169"/>
      <c r="M350" s="169"/>
      <c r="N350" s="169"/>
      <c r="O350" s="169"/>
      <c r="P350" s="169"/>
      <c r="Q350" s="169"/>
      <c r="R350" s="169"/>
    </row>
    <row r="351" spans="1:18" ht="15.75" thickBot="1" x14ac:dyDescent="0.3">
      <c r="A351" s="169"/>
      <c r="B351" s="23" t="s">
        <v>457</v>
      </c>
      <c r="C351" s="13">
        <v>2</v>
      </c>
      <c r="D351" s="31">
        <v>4</v>
      </c>
      <c r="E351" s="15"/>
      <c r="F351" s="15"/>
      <c r="G351" s="15"/>
      <c r="H351" s="11"/>
      <c r="I351" s="15"/>
      <c r="J351" s="33">
        <f t="shared" si="14"/>
        <v>6</v>
      </c>
      <c r="K351" s="364"/>
      <c r="L351" s="169"/>
      <c r="M351" s="169"/>
      <c r="N351" s="169"/>
      <c r="O351" s="169"/>
      <c r="P351" s="169"/>
      <c r="Q351" s="169"/>
      <c r="R351" s="169"/>
    </row>
    <row r="352" spans="1:18" x14ac:dyDescent="0.25">
      <c r="A352" s="169"/>
      <c r="B352" s="79" t="s">
        <v>354</v>
      </c>
      <c r="C352" s="120" t="s">
        <v>3</v>
      </c>
      <c r="D352" s="121" t="s">
        <v>4</v>
      </c>
      <c r="E352" s="119" t="s">
        <v>5</v>
      </c>
      <c r="F352" s="120" t="s">
        <v>45</v>
      </c>
      <c r="G352" s="119" t="s">
        <v>8</v>
      </c>
      <c r="H352" s="28" t="s">
        <v>9</v>
      </c>
      <c r="I352" s="119" t="s">
        <v>10</v>
      </c>
      <c r="J352" s="362" t="s">
        <v>11</v>
      </c>
      <c r="K352" s="363"/>
      <c r="L352" s="169"/>
      <c r="M352" s="169"/>
      <c r="N352" s="169"/>
      <c r="O352" s="169"/>
      <c r="P352" s="169"/>
      <c r="Q352" s="169"/>
      <c r="R352" s="169"/>
    </row>
    <row r="353" spans="1:18" x14ac:dyDescent="0.25">
      <c r="A353" s="169"/>
      <c r="B353" s="23" t="s">
        <v>458</v>
      </c>
      <c r="C353" s="13"/>
      <c r="D353" s="31"/>
      <c r="E353" s="15"/>
      <c r="F353" s="15"/>
      <c r="G353" s="15"/>
      <c r="H353" s="11"/>
      <c r="I353" s="15"/>
      <c r="J353" s="33">
        <f>+SUM(C353:I353)</f>
        <v>0</v>
      </c>
      <c r="K353" s="360">
        <f>+SUM(J353:J363)</f>
        <v>1</v>
      </c>
      <c r="L353" s="169"/>
      <c r="M353" s="169"/>
      <c r="N353" s="169"/>
      <c r="O353" s="169"/>
      <c r="P353" s="169"/>
      <c r="Q353" s="169"/>
      <c r="R353" s="169"/>
    </row>
    <row r="354" spans="1:18" x14ac:dyDescent="0.25">
      <c r="A354" s="169"/>
      <c r="B354" s="23" t="s">
        <v>459</v>
      </c>
      <c r="C354" s="13"/>
      <c r="D354" s="31"/>
      <c r="E354" s="15"/>
      <c r="F354" s="15"/>
      <c r="G354" s="15"/>
      <c r="H354" s="11"/>
      <c r="I354" s="15"/>
      <c r="J354" s="33">
        <f t="shared" ref="J354:J360" si="15">+SUM(C354:I354)</f>
        <v>0</v>
      </c>
      <c r="K354" s="361"/>
      <c r="L354" s="169"/>
      <c r="M354" s="169"/>
      <c r="N354" s="169"/>
      <c r="O354" s="169"/>
      <c r="P354" s="169"/>
      <c r="Q354" s="169"/>
      <c r="R354" s="169"/>
    </row>
    <row r="355" spans="1:18" x14ac:dyDescent="0.25">
      <c r="A355" s="169"/>
      <c r="B355" s="23" t="s">
        <v>460</v>
      </c>
      <c r="C355" s="13"/>
      <c r="D355" s="31"/>
      <c r="E355" s="15"/>
      <c r="F355" s="15"/>
      <c r="G355" s="15"/>
      <c r="H355" s="11"/>
      <c r="I355" s="15"/>
      <c r="J355" s="33">
        <f t="shared" si="15"/>
        <v>0</v>
      </c>
      <c r="K355" s="361"/>
      <c r="L355" s="169"/>
      <c r="M355" s="169"/>
      <c r="N355" s="169"/>
      <c r="O355" s="169"/>
      <c r="P355" s="169"/>
      <c r="Q355" s="169"/>
      <c r="R355" s="169"/>
    </row>
    <row r="356" spans="1:18" x14ac:dyDescent="0.25">
      <c r="A356" s="169"/>
      <c r="B356" s="23" t="s">
        <v>461</v>
      </c>
      <c r="C356" s="13">
        <v>1</v>
      </c>
      <c r="D356" s="31"/>
      <c r="E356" s="15"/>
      <c r="F356" s="15"/>
      <c r="G356" s="15"/>
      <c r="H356" s="11"/>
      <c r="I356" s="15"/>
      <c r="J356" s="33">
        <f t="shared" si="15"/>
        <v>1</v>
      </c>
      <c r="K356" s="361"/>
      <c r="L356" s="169"/>
      <c r="M356" s="169"/>
      <c r="N356" s="169"/>
      <c r="O356" s="169"/>
      <c r="P356" s="169"/>
      <c r="Q356" s="169"/>
      <c r="R356" s="169"/>
    </row>
    <row r="357" spans="1:18" x14ac:dyDescent="0.25">
      <c r="A357" s="169"/>
      <c r="B357" s="23" t="s">
        <v>462</v>
      </c>
      <c r="C357" s="13"/>
      <c r="D357" s="31"/>
      <c r="E357" s="15"/>
      <c r="F357" s="15"/>
      <c r="G357" s="15"/>
      <c r="H357" s="11"/>
      <c r="I357" s="15"/>
      <c r="J357" s="33">
        <f t="shared" si="15"/>
        <v>0</v>
      </c>
      <c r="K357" s="361"/>
      <c r="L357" s="169"/>
      <c r="M357" s="169"/>
      <c r="N357" s="169"/>
      <c r="O357" s="169"/>
      <c r="P357" s="169"/>
      <c r="Q357" s="169"/>
      <c r="R357" s="169"/>
    </row>
    <row r="358" spans="1:18" x14ac:dyDescent="0.25">
      <c r="A358" s="169"/>
      <c r="B358" s="23" t="s">
        <v>463</v>
      </c>
      <c r="C358" s="13"/>
      <c r="D358" s="31"/>
      <c r="E358" s="15"/>
      <c r="F358" s="15"/>
      <c r="G358" s="15"/>
      <c r="H358" s="11"/>
      <c r="I358" s="15"/>
      <c r="J358" s="33">
        <f t="shared" si="15"/>
        <v>0</v>
      </c>
      <c r="K358" s="361"/>
      <c r="L358" s="169"/>
      <c r="M358" s="169"/>
      <c r="N358" s="169"/>
      <c r="O358" s="169"/>
      <c r="P358" s="169"/>
      <c r="Q358" s="169"/>
      <c r="R358" s="169"/>
    </row>
    <row r="359" spans="1:18" x14ac:dyDescent="0.25">
      <c r="A359" s="169"/>
      <c r="B359" s="23" t="s">
        <v>123</v>
      </c>
      <c r="C359" s="13"/>
      <c r="D359" s="31"/>
      <c r="E359" s="15"/>
      <c r="F359" s="15"/>
      <c r="G359" s="15"/>
      <c r="H359" s="11"/>
      <c r="I359" s="15"/>
      <c r="J359" s="33">
        <f t="shared" si="15"/>
        <v>0</v>
      </c>
      <c r="K359" s="361"/>
      <c r="L359" s="169"/>
      <c r="M359" s="169"/>
      <c r="N359" s="169"/>
      <c r="O359" s="169"/>
      <c r="P359" s="169"/>
      <c r="Q359" s="169"/>
      <c r="R359" s="169"/>
    </row>
    <row r="360" spans="1:18" x14ac:dyDescent="0.25">
      <c r="A360" s="169"/>
      <c r="B360" s="23" t="s">
        <v>464</v>
      </c>
      <c r="C360" s="13"/>
      <c r="D360" s="31"/>
      <c r="E360" s="15"/>
      <c r="F360" s="15"/>
      <c r="G360" s="15"/>
      <c r="H360" s="11"/>
      <c r="I360" s="15"/>
      <c r="J360" s="33">
        <f t="shared" si="15"/>
        <v>0</v>
      </c>
      <c r="K360" s="361"/>
      <c r="L360" s="169"/>
      <c r="M360" s="169"/>
      <c r="N360" s="169"/>
      <c r="O360" s="169"/>
      <c r="P360" s="169"/>
      <c r="Q360" s="169"/>
      <c r="R360" s="169"/>
    </row>
    <row r="361" spans="1:18" x14ac:dyDescent="0.25">
      <c r="A361" s="169"/>
      <c r="B361" s="23" t="s">
        <v>465</v>
      </c>
      <c r="C361" s="13"/>
      <c r="D361" s="31"/>
      <c r="E361" s="15"/>
      <c r="F361" s="15"/>
      <c r="G361" s="15"/>
      <c r="H361" s="11"/>
      <c r="I361" s="15"/>
      <c r="J361" s="33">
        <f>+SUM(C361:I361)</f>
        <v>0</v>
      </c>
      <c r="K361" s="361"/>
      <c r="L361" s="169"/>
      <c r="M361" s="169"/>
      <c r="N361" s="169"/>
      <c r="O361" s="169"/>
      <c r="P361" s="169"/>
      <c r="Q361" s="169"/>
      <c r="R361" s="169"/>
    </row>
    <row r="362" spans="1:18" x14ac:dyDescent="0.25">
      <c r="A362" s="169"/>
      <c r="B362" s="23"/>
      <c r="C362" s="13"/>
      <c r="D362" s="31"/>
      <c r="E362" s="15"/>
      <c r="F362" s="15"/>
      <c r="G362" s="15"/>
      <c r="H362" s="11"/>
      <c r="I362" s="15"/>
      <c r="J362" s="33">
        <f>+SUM(C362:I362)</f>
        <v>0</v>
      </c>
      <c r="K362" s="361"/>
      <c r="L362" s="169"/>
      <c r="M362" s="169"/>
      <c r="N362" s="169"/>
      <c r="O362" s="169"/>
      <c r="P362" s="169"/>
      <c r="Q362" s="169"/>
      <c r="R362" s="169"/>
    </row>
    <row r="363" spans="1:18" ht="15.75" thickBot="1" x14ac:dyDescent="0.3">
      <c r="A363" s="169"/>
      <c r="B363" s="80"/>
      <c r="C363" s="13"/>
      <c r="D363" s="31"/>
      <c r="E363" s="15"/>
      <c r="F363" s="15"/>
      <c r="G363" s="15"/>
      <c r="H363" s="11"/>
      <c r="I363" s="15"/>
      <c r="J363" s="33">
        <f>+SUM(C363:I363)</f>
        <v>0</v>
      </c>
      <c r="K363" s="361"/>
      <c r="L363" s="169"/>
      <c r="M363" s="169"/>
      <c r="N363" s="169"/>
      <c r="O363" s="169"/>
      <c r="P363" s="169"/>
      <c r="Q363" s="169"/>
      <c r="R363" s="169"/>
    </row>
    <row r="364" spans="1:18" x14ac:dyDescent="0.25">
      <c r="A364" s="169"/>
      <c r="B364" s="79" t="s">
        <v>355</v>
      </c>
      <c r="C364" s="120" t="s">
        <v>3</v>
      </c>
      <c r="D364" s="121" t="s">
        <v>4</v>
      </c>
      <c r="E364" s="119" t="s">
        <v>5</v>
      </c>
      <c r="F364" s="120" t="s">
        <v>45</v>
      </c>
      <c r="G364" s="119" t="s">
        <v>8</v>
      </c>
      <c r="H364" s="28" t="s">
        <v>9</v>
      </c>
      <c r="I364" s="119" t="s">
        <v>10</v>
      </c>
      <c r="J364" s="362" t="s">
        <v>11</v>
      </c>
      <c r="K364" s="363"/>
      <c r="L364" s="169"/>
      <c r="M364" s="169"/>
      <c r="N364" s="169"/>
      <c r="O364" s="169"/>
      <c r="P364" s="169"/>
      <c r="Q364" s="169"/>
      <c r="R364" s="169"/>
    </row>
    <row r="365" spans="1:18" x14ac:dyDescent="0.25">
      <c r="A365" s="169"/>
      <c r="B365" s="23" t="s">
        <v>466</v>
      </c>
      <c r="C365" s="13"/>
      <c r="D365" s="31">
        <v>1</v>
      </c>
      <c r="E365" s="15"/>
      <c r="F365" s="15"/>
      <c r="G365" s="15"/>
      <c r="H365" s="11"/>
      <c r="I365" s="15"/>
      <c r="J365" s="33">
        <f>+SUM(C365:I365)</f>
        <v>1</v>
      </c>
      <c r="K365" s="360">
        <f>+SUM(J365:J375)</f>
        <v>9</v>
      </c>
      <c r="L365" s="169"/>
      <c r="M365" s="169"/>
      <c r="N365" s="169"/>
      <c r="O365" s="169"/>
      <c r="P365" s="169"/>
      <c r="Q365" s="169"/>
      <c r="R365" s="169"/>
    </row>
    <row r="366" spans="1:18" x14ac:dyDescent="0.25">
      <c r="A366" s="169"/>
      <c r="B366" s="23" t="s">
        <v>467</v>
      </c>
      <c r="C366" s="13"/>
      <c r="D366" s="31">
        <v>1</v>
      </c>
      <c r="E366" s="15"/>
      <c r="F366" s="15"/>
      <c r="G366" s="15"/>
      <c r="H366" s="11"/>
      <c r="I366" s="15"/>
      <c r="J366" s="33">
        <f t="shared" ref="J366:J373" si="16">+SUM(C366:I366)</f>
        <v>1</v>
      </c>
      <c r="K366" s="361"/>
      <c r="L366" s="169"/>
      <c r="M366" s="169"/>
      <c r="N366" s="169"/>
      <c r="O366" s="169"/>
      <c r="P366" s="169"/>
      <c r="Q366" s="169"/>
      <c r="R366" s="169"/>
    </row>
    <row r="367" spans="1:18" x14ac:dyDescent="0.25">
      <c r="A367" s="169"/>
      <c r="B367" s="23" t="s">
        <v>468</v>
      </c>
      <c r="C367" s="13"/>
      <c r="D367" s="31"/>
      <c r="E367" s="15"/>
      <c r="F367" s="15"/>
      <c r="G367" s="15"/>
      <c r="H367" s="11"/>
      <c r="I367" s="15"/>
      <c r="J367" s="33">
        <f t="shared" si="16"/>
        <v>0</v>
      </c>
      <c r="K367" s="361"/>
      <c r="L367" s="169"/>
      <c r="M367" s="169"/>
      <c r="N367" s="169"/>
      <c r="O367" s="169"/>
      <c r="P367" s="169"/>
      <c r="Q367" s="169"/>
      <c r="R367" s="169"/>
    </row>
    <row r="368" spans="1:18" x14ac:dyDescent="0.25">
      <c r="A368" s="169"/>
      <c r="B368" s="23" t="s">
        <v>469</v>
      </c>
      <c r="C368" s="13"/>
      <c r="D368" s="31"/>
      <c r="E368" s="15"/>
      <c r="F368" s="15"/>
      <c r="G368" s="15"/>
      <c r="H368" s="11"/>
      <c r="I368" s="15"/>
      <c r="J368" s="33">
        <f t="shared" si="16"/>
        <v>0</v>
      </c>
      <c r="K368" s="361"/>
      <c r="L368" s="169"/>
      <c r="M368" s="169"/>
      <c r="N368" s="169"/>
      <c r="O368" s="169"/>
      <c r="P368" s="169"/>
      <c r="Q368" s="169"/>
      <c r="R368" s="169"/>
    </row>
    <row r="369" spans="1:18" x14ac:dyDescent="0.25">
      <c r="A369" s="169"/>
      <c r="B369" s="23" t="s">
        <v>470</v>
      </c>
      <c r="C369" s="13"/>
      <c r="D369" s="31"/>
      <c r="E369" s="15"/>
      <c r="F369" s="15"/>
      <c r="G369" s="15"/>
      <c r="H369" s="11"/>
      <c r="I369" s="15"/>
      <c r="J369" s="33">
        <f t="shared" si="16"/>
        <v>0</v>
      </c>
      <c r="K369" s="361"/>
      <c r="L369" s="169"/>
      <c r="M369" s="169"/>
      <c r="N369" s="169"/>
      <c r="O369" s="169"/>
      <c r="P369" s="169"/>
      <c r="Q369" s="169"/>
      <c r="R369" s="169"/>
    </row>
    <row r="370" spans="1:18" x14ac:dyDescent="0.25">
      <c r="A370" s="169"/>
      <c r="B370" s="23" t="s">
        <v>471</v>
      </c>
      <c r="C370" s="13"/>
      <c r="D370" s="31">
        <v>4</v>
      </c>
      <c r="E370" s="15"/>
      <c r="F370" s="15"/>
      <c r="G370" s="15"/>
      <c r="H370" s="11"/>
      <c r="I370" s="15"/>
      <c r="J370" s="33">
        <f t="shared" si="16"/>
        <v>4</v>
      </c>
      <c r="K370" s="361"/>
      <c r="L370" s="169"/>
      <c r="M370" s="169"/>
      <c r="N370" s="169"/>
      <c r="O370" s="169"/>
      <c r="P370" s="169"/>
      <c r="Q370" s="169"/>
      <c r="R370" s="169"/>
    </row>
    <row r="371" spans="1:18" x14ac:dyDescent="0.25">
      <c r="A371" s="169"/>
      <c r="B371" s="23" t="s">
        <v>472</v>
      </c>
      <c r="C371" s="13"/>
      <c r="D371" s="31"/>
      <c r="E371" s="15"/>
      <c r="F371" s="15"/>
      <c r="G371" s="15"/>
      <c r="H371" s="11"/>
      <c r="I371" s="15"/>
      <c r="J371" s="33">
        <f t="shared" si="16"/>
        <v>0</v>
      </c>
      <c r="K371" s="361"/>
      <c r="L371" s="169"/>
      <c r="M371" s="169"/>
      <c r="N371" s="169"/>
      <c r="O371" s="169"/>
      <c r="P371" s="169"/>
      <c r="Q371" s="169"/>
      <c r="R371" s="169"/>
    </row>
    <row r="372" spans="1:18" x14ac:dyDescent="0.25">
      <c r="A372" s="169"/>
      <c r="B372" s="23" t="s">
        <v>231</v>
      </c>
      <c r="C372" s="13">
        <v>1</v>
      </c>
      <c r="D372" s="31"/>
      <c r="E372" s="15"/>
      <c r="F372" s="15"/>
      <c r="G372" s="15"/>
      <c r="H372" s="11"/>
      <c r="I372" s="15"/>
      <c r="J372" s="33">
        <f t="shared" si="16"/>
        <v>1</v>
      </c>
      <c r="K372" s="361"/>
      <c r="L372" s="169"/>
      <c r="M372" s="169"/>
      <c r="N372" s="169"/>
      <c r="O372" s="169"/>
      <c r="P372" s="169"/>
      <c r="Q372" s="169"/>
      <c r="R372" s="169"/>
    </row>
    <row r="373" spans="1:18" x14ac:dyDescent="0.25">
      <c r="A373" s="169"/>
      <c r="B373" s="23" t="s">
        <v>671</v>
      </c>
      <c r="C373" s="13"/>
      <c r="D373" s="31"/>
      <c r="E373" s="15"/>
      <c r="F373" s="15"/>
      <c r="G373" s="15"/>
      <c r="H373" s="11"/>
      <c r="I373" s="15"/>
      <c r="J373" s="33">
        <f t="shared" si="16"/>
        <v>0</v>
      </c>
      <c r="K373" s="361"/>
      <c r="L373" s="169"/>
      <c r="M373" s="169"/>
      <c r="N373" s="169"/>
      <c r="O373" s="169"/>
      <c r="P373" s="169"/>
      <c r="Q373" s="169"/>
      <c r="R373" s="169"/>
    </row>
    <row r="374" spans="1:18" x14ac:dyDescent="0.25">
      <c r="A374" s="169"/>
      <c r="B374" s="23" t="s">
        <v>672</v>
      </c>
      <c r="C374" s="13"/>
      <c r="D374" s="31">
        <v>2</v>
      </c>
      <c r="E374" s="15"/>
      <c r="F374" s="15"/>
      <c r="G374" s="15"/>
      <c r="H374" s="11"/>
      <c r="I374" s="15"/>
      <c r="J374" s="33">
        <f>+SUM(C374:I374)</f>
        <v>2</v>
      </c>
      <c r="K374" s="361"/>
      <c r="L374" s="169"/>
      <c r="M374" s="169"/>
      <c r="N374" s="169"/>
      <c r="O374" s="169"/>
      <c r="P374" s="169"/>
      <c r="Q374" s="169"/>
      <c r="R374" s="169"/>
    </row>
    <row r="375" spans="1:18" ht="15.75" thickBot="1" x14ac:dyDescent="0.3">
      <c r="A375" s="169"/>
      <c r="B375" s="80"/>
      <c r="C375" s="13"/>
      <c r="D375" s="31"/>
      <c r="E375" s="15"/>
      <c r="F375" s="15"/>
      <c r="G375" s="15"/>
      <c r="H375" s="11"/>
      <c r="I375" s="15"/>
      <c r="J375" s="33">
        <f>+SUM(C375:I375)</f>
        <v>0</v>
      </c>
      <c r="K375" s="361"/>
      <c r="L375" s="169"/>
      <c r="M375" s="169"/>
      <c r="N375" s="169"/>
      <c r="O375" s="169"/>
      <c r="P375" s="169"/>
      <c r="Q375" s="169"/>
      <c r="R375" s="169"/>
    </row>
    <row r="376" spans="1:18" x14ac:dyDescent="0.25">
      <c r="A376" s="169"/>
      <c r="B376" s="79" t="s">
        <v>356</v>
      </c>
      <c r="C376" s="120" t="s">
        <v>3</v>
      </c>
      <c r="D376" s="121" t="s">
        <v>4</v>
      </c>
      <c r="E376" s="120" t="s">
        <v>5</v>
      </c>
      <c r="F376" s="120" t="s">
        <v>45</v>
      </c>
      <c r="G376" s="120" t="s">
        <v>8</v>
      </c>
      <c r="H376" s="121" t="s">
        <v>9</v>
      </c>
      <c r="I376" s="120" t="s">
        <v>10</v>
      </c>
      <c r="J376" s="362" t="s">
        <v>11</v>
      </c>
      <c r="K376" s="363"/>
      <c r="L376" s="169"/>
      <c r="M376" s="169"/>
      <c r="N376" s="169"/>
      <c r="O376" s="169"/>
      <c r="P376" s="169"/>
      <c r="Q376" s="169"/>
      <c r="R376" s="169"/>
    </row>
    <row r="377" spans="1:18" x14ac:dyDescent="0.25">
      <c r="A377" s="169"/>
      <c r="B377" s="23" t="s">
        <v>473</v>
      </c>
      <c r="C377" s="13">
        <v>2</v>
      </c>
      <c r="D377" s="11"/>
      <c r="E377" s="15"/>
      <c r="F377" s="15"/>
      <c r="G377" s="15"/>
      <c r="H377" s="11"/>
      <c r="I377" s="15"/>
      <c r="J377" s="33">
        <f>+SUM(C377:I377)</f>
        <v>2</v>
      </c>
      <c r="K377" s="360">
        <f>+SUM(J377:J387)</f>
        <v>10</v>
      </c>
      <c r="L377" s="169"/>
      <c r="M377" s="169"/>
      <c r="N377" s="169"/>
      <c r="O377" s="169"/>
      <c r="P377" s="169"/>
      <c r="Q377" s="169"/>
      <c r="R377" s="169"/>
    </row>
    <row r="378" spans="1:18" x14ac:dyDescent="0.25">
      <c r="A378" s="169"/>
      <c r="B378" s="23" t="s">
        <v>474</v>
      </c>
      <c r="C378" s="13">
        <v>1</v>
      </c>
      <c r="D378" s="11"/>
      <c r="E378" s="15"/>
      <c r="F378" s="15"/>
      <c r="G378" s="15"/>
      <c r="H378" s="11"/>
      <c r="I378" s="15"/>
      <c r="J378" s="33">
        <f>+SUM(C378:I378)</f>
        <v>1</v>
      </c>
      <c r="K378" s="361"/>
      <c r="L378" s="169"/>
      <c r="M378" s="169"/>
      <c r="N378" s="169"/>
      <c r="O378" s="169"/>
      <c r="P378" s="169"/>
      <c r="Q378" s="169"/>
      <c r="R378" s="169"/>
    </row>
    <row r="379" spans="1:18" x14ac:dyDescent="0.25">
      <c r="A379" s="169"/>
      <c r="B379" s="23" t="s">
        <v>475</v>
      </c>
      <c r="C379" s="13"/>
      <c r="D379" s="11"/>
      <c r="E379" s="15"/>
      <c r="F379" s="15"/>
      <c r="G379" s="15"/>
      <c r="H379" s="11"/>
      <c r="I379" s="15"/>
      <c r="J379" s="33">
        <f>+SUM(C379:I379)</f>
        <v>0</v>
      </c>
      <c r="K379" s="361"/>
      <c r="L379" s="169"/>
      <c r="M379" s="169"/>
      <c r="N379" s="169"/>
      <c r="O379" s="169"/>
      <c r="P379" s="169"/>
      <c r="Q379" s="169"/>
      <c r="R379" s="169"/>
    </row>
    <row r="380" spans="1:18" x14ac:dyDescent="0.25">
      <c r="A380" s="169"/>
      <c r="B380" s="23" t="s">
        <v>476</v>
      </c>
      <c r="C380" s="13">
        <v>1</v>
      </c>
      <c r="D380" s="11"/>
      <c r="E380" s="15"/>
      <c r="F380" s="15"/>
      <c r="G380" s="15"/>
      <c r="H380" s="11"/>
      <c r="I380" s="15"/>
      <c r="J380" s="33">
        <f t="shared" ref="J380:J384" si="17">+SUM(C380:I380)</f>
        <v>1</v>
      </c>
      <c r="K380" s="361"/>
      <c r="L380" s="169"/>
      <c r="M380" s="169"/>
      <c r="N380" s="169"/>
      <c r="O380" s="169"/>
      <c r="P380" s="169"/>
      <c r="Q380" s="169"/>
      <c r="R380" s="169"/>
    </row>
    <row r="381" spans="1:18" x14ac:dyDescent="0.25">
      <c r="A381" s="169"/>
      <c r="B381" s="23" t="s">
        <v>477</v>
      </c>
      <c r="C381" s="13">
        <v>1</v>
      </c>
      <c r="D381" s="11"/>
      <c r="E381" s="15"/>
      <c r="F381" s="15"/>
      <c r="G381" s="15"/>
      <c r="H381" s="11"/>
      <c r="I381" s="15"/>
      <c r="J381" s="33">
        <f t="shared" si="17"/>
        <v>1</v>
      </c>
      <c r="K381" s="361"/>
      <c r="L381" s="169"/>
      <c r="M381" s="169"/>
      <c r="N381" s="169"/>
      <c r="O381" s="169"/>
      <c r="P381" s="169"/>
      <c r="Q381" s="169"/>
      <c r="R381" s="169"/>
    </row>
    <row r="382" spans="1:18" x14ac:dyDescent="0.25">
      <c r="A382" s="169"/>
      <c r="B382" s="23" t="s">
        <v>478</v>
      </c>
      <c r="C382" s="13"/>
      <c r="D382" s="11"/>
      <c r="E382" s="15"/>
      <c r="F382" s="15"/>
      <c r="G382" s="15"/>
      <c r="H382" s="11"/>
      <c r="I382" s="15"/>
      <c r="J382" s="33">
        <f t="shared" si="17"/>
        <v>0</v>
      </c>
      <c r="K382" s="361"/>
      <c r="L382" s="169"/>
      <c r="M382" s="169"/>
      <c r="N382" s="169"/>
      <c r="O382" s="169"/>
      <c r="P382" s="169"/>
      <c r="Q382" s="169"/>
      <c r="R382" s="169"/>
    </row>
    <row r="383" spans="1:18" x14ac:dyDescent="0.25">
      <c r="A383" s="169"/>
      <c r="B383" s="23" t="s">
        <v>479</v>
      </c>
      <c r="C383" s="13"/>
      <c r="D383" s="11"/>
      <c r="E383" s="15"/>
      <c r="F383" s="15"/>
      <c r="G383" s="15"/>
      <c r="H383" s="11"/>
      <c r="I383" s="15"/>
      <c r="J383" s="33">
        <f t="shared" si="17"/>
        <v>0</v>
      </c>
      <c r="K383" s="361"/>
      <c r="L383" s="169"/>
      <c r="M383" s="169"/>
      <c r="N383" s="169"/>
      <c r="O383" s="169"/>
      <c r="P383" s="169"/>
      <c r="Q383" s="169"/>
      <c r="R383" s="169"/>
    </row>
    <row r="384" spans="1:18" x14ac:dyDescent="0.25">
      <c r="A384" s="169"/>
      <c r="B384" s="23" t="s">
        <v>480</v>
      </c>
      <c r="C384" s="13"/>
      <c r="D384" s="11"/>
      <c r="E384" s="15"/>
      <c r="F384" s="15"/>
      <c r="G384" s="15"/>
      <c r="H384" s="11"/>
      <c r="I384" s="15"/>
      <c r="J384" s="33">
        <f t="shared" si="17"/>
        <v>0</v>
      </c>
      <c r="K384" s="361"/>
      <c r="L384" s="169"/>
      <c r="M384" s="169"/>
      <c r="N384" s="169"/>
      <c r="O384" s="169"/>
      <c r="P384" s="169"/>
      <c r="Q384" s="169"/>
      <c r="R384" s="169"/>
    </row>
    <row r="385" spans="1:18" x14ac:dyDescent="0.25">
      <c r="A385" s="169"/>
      <c r="B385" s="23" t="s">
        <v>685</v>
      </c>
      <c r="C385" s="13">
        <v>4</v>
      </c>
      <c r="D385" s="11"/>
      <c r="E385" s="15"/>
      <c r="F385" s="15"/>
      <c r="G385" s="15"/>
      <c r="H385" s="11"/>
      <c r="I385" s="15"/>
      <c r="J385" s="33">
        <f>+SUM(C385:I385)</f>
        <v>4</v>
      </c>
      <c r="K385" s="361"/>
      <c r="L385" s="169"/>
      <c r="M385" s="169"/>
      <c r="N385" s="169"/>
      <c r="O385" s="169"/>
      <c r="P385" s="169"/>
      <c r="Q385" s="169"/>
      <c r="R385" s="169"/>
    </row>
    <row r="386" spans="1:18" x14ac:dyDescent="0.25">
      <c r="A386" s="169"/>
      <c r="B386" s="23" t="s">
        <v>686</v>
      </c>
      <c r="C386" s="13">
        <v>1</v>
      </c>
      <c r="D386" s="11"/>
      <c r="E386" s="15"/>
      <c r="F386" s="15"/>
      <c r="G386" s="15"/>
      <c r="H386" s="11"/>
      <c r="I386" s="15"/>
      <c r="J386" s="33">
        <f>+SUM(C386:I386)</f>
        <v>1</v>
      </c>
      <c r="K386" s="361"/>
      <c r="L386" s="169"/>
      <c r="M386" s="169"/>
      <c r="N386" s="169"/>
      <c r="O386" s="169"/>
      <c r="P386" s="169"/>
      <c r="Q386" s="169"/>
      <c r="R386" s="169"/>
    </row>
    <row r="387" spans="1:18" ht="15.75" thickBot="1" x14ac:dyDescent="0.3">
      <c r="A387" s="169"/>
      <c r="B387" s="80"/>
      <c r="C387" s="13"/>
      <c r="D387" s="11"/>
      <c r="E387" s="15"/>
      <c r="F387" s="15"/>
      <c r="G387" s="15"/>
      <c r="H387" s="11"/>
      <c r="I387" s="15"/>
      <c r="J387" s="33">
        <f>+SUM(C387:I387)</f>
        <v>0</v>
      </c>
      <c r="K387" s="364"/>
      <c r="L387" s="169"/>
      <c r="M387" s="169"/>
      <c r="N387" s="169"/>
      <c r="O387" s="169"/>
      <c r="P387" s="169"/>
      <c r="Q387" s="169"/>
      <c r="R387" s="169"/>
    </row>
    <row r="388" spans="1:18" x14ac:dyDescent="0.25">
      <c r="A388" s="169"/>
      <c r="B388" s="261" t="s">
        <v>18</v>
      </c>
      <c r="C388" s="317" t="s">
        <v>44</v>
      </c>
      <c r="D388" s="365"/>
      <c r="E388" s="365"/>
      <c r="F388" s="365"/>
      <c r="G388" s="365"/>
      <c r="H388" s="365"/>
      <c r="I388" s="365"/>
      <c r="J388" s="365"/>
      <c r="K388" s="366"/>
      <c r="L388" s="169"/>
      <c r="M388" s="169"/>
      <c r="N388" s="169"/>
      <c r="O388" s="169"/>
      <c r="P388" s="169"/>
      <c r="Q388" s="169"/>
      <c r="R388" s="169"/>
    </row>
    <row r="389" spans="1:18" ht="15.75" thickBot="1" x14ac:dyDescent="0.3">
      <c r="A389" s="169"/>
      <c r="B389" s="262"/>
      <c r="C389" s="318"/>
      <c r="D389" s="367"/>
      <c r="E389" s="367"/>
      <c r="F389" s="367"/>
      <c r="G389" s="367"/>
      <c r="H389" s="367"/>
      <c r="I389" s="367"/>
      <c r="J389" s="367"/>
      <c r="K389" s="368"/>
      <c r="L389" s="169"/>
      <c r="M389" s="169"/>
      <c r="N389" s="169"/>
      <c r="O389" s="169"/>
      <c r="P389" s="169"/>
      <c r="Q389" s="169"/>
      <c r="R389" s="169"/>
    </row>
    <row r="390" spans="1:18" x14ac:dyDescent="0.25">
      <c r="A390" s="169"/>
      <c r="B390" s="79" t="s">
        <v>357</v>
      </c>
      <c r="C390" s="120" t="s">
        <v>3</v>
      </c>
      <c r="D390" s="121" t="s">
        <v>4</v>
      </c>
      <c r="E390" s="119" t="s">
        <v>5</v>
      </c>
      <c r="F390" s="120" t="s">
        <v>45</v>
      </c>
      <c r="G390" s="119" t="s">
        <v>8</v>
      </c>
      <c r="H390" s="28" t="s">
        <v>9</v>
      </c>
      <c r="I390" s="119" t="s">
        <v>10</v>
      </c>
      <c r="J390" s="362" t="s">
        <v>11</v>
      </c>
      <c r="K390" s="363"/>
      <c r="L390" s="169"/>
      <c r="M390" s="169"/>
      <c r="N390" s="169"/>
      <c r="O390" s="169"/>
      <c r="P390" s="169"/>
      <c r="Q390" s="169"/>
      <c r="R390" s="169"/>
    </row>
    <row r="391" spans="1:18" x14ac:dyDescent="0.25">
      <c r="A391" s="169"/>
      <c r="B391" s="23" t="s">
        <v>481</v>
      </c>
      <c r="C391" s="13"/>
      <c r="D391" s="31"/>
      <c r="E391" s="15"/>
      <c r="F391" s="15"/>
      <c r="G391" s="15"/>
      <c r="H391" s="11"/>
      <c r="I391" s="15"/>
      <c r="J391" s="33">
        <f t="shared" ref="J391:J402" si="18">+SUM(C391:I391)</f>
        <v>0</v>
      </c>
      <c r="K391" s="360">
        <f>+SUM(J391:J402)</f>
        <v>6</v>
      </c>
      <c r="L391" s="169"/>
      <c r="M391" s="169"/>
      <c r="N391" s="169"/>
      <c r="O391" s="169"/>
      <c r="P391" s="169"/>
      <c r="Q391" s="169"/>
      <c r="R391" s="169"/>
    </row>
    <row r="392" spans="1:18" x14ac:dyDescent="0.25">
      <c r="A392" s="169"/>
      <c r="B392" s="23" t="s">
        <v>482</v>
      </c>
      <c r="C392" s="13"/>
      <c r="D392" s="31"/>
      <c r="E392" s="15"/>
      <c r="F392" s="15"/>
      <c r="G392" s="15"/>
      <c r="H392" s="11"/>
      <c r="I392" s="15"/>
      <c r="J392" s="33">
        <f t="shared" si="18"/>
        <v>0</v>
      </c>
      <c r="K392" s="361"/>
      <c r="L392" s="169"/>
      <c r="M392" s="169"/>
      <c r="N392" s="169"/>
      <c r="O392" s="169"/>
      <c r="P392" s="169"/>
      <c r="Q392" s="169"/>
      <c r="R392" s="169"/>
    </row>
    <row r="393" spans="1:18" x14ac:dyDescent="0.25">
      <c r="A393" s="169"/>
      <c r="B393" s="23" t="s">
        <v>483</v>
      </c>
      <c r="C393" s="13"/>
      <c r="D393" s="31"/>
      <c r="E393" s="15"/>
      <c r="F393" s="15"/>
      <c r="G393" s="15"/>
      <c r="H393" s="11"/>
      <c r="I393" s="15"/>
      <c r="J393" s="33">
        <f t="shared" si="18"/>
        <v>0</v>
      </c>
      <c r="K393" s="361"/>
      <c r="L393" s="169"/>
      <c r="M393" s="169"/>
      <c r="N393" s="169"/>
      <c r="O393" s="169"/>
      <c r="P393" s="169"/>
      <c r="Q393" s="169"/>
      <c r="R393" s="169"/>
    </row>
    <row r="394" spans="1:18" x14ac:dyDescent="0.25">
      <c r="A394" s="169"/>
      <c r="B394" s="23" t="s">
        <v>484</v>
      </c>
      <c r="C394" s="13"/>
      <c r="D394" s="31"/>
      <c r="E394" s="15"/>
      <c r="F394" s="15"/>
      <c r="G394" s="15"/>
      <c r="H394" s="11"/>
      <c r="I394" s="15"/>
      <c r="J394" s="33">
        <f t="shared" si="18"/>
        <v>0</v>
      </c>
      <c r="K394" s="361"/>
      <c r="L394" s="169"/>
      <c r="M394" s="169"/>
      <c r="N394" s="169"/>
      <c r="O394" s="169"/>
      <c r="P394" s="169"/>
      <c r="Q394" s="169"/>
      <c r="R394" s="169"/>
    </row>
    <row r="395" spans="1:18" x14ac:dyDescent="0.25">
      <c r="A395" s="169"/>
      <c r="B395" s="23" t="s">
        <v>485</v>
      </c>
      <c r="C395" s="13">
        <v>1</v>
      </c>
      <c r="D395" s="31"/>
      <c r="E395" s="15"/>
      <c r="F395" s="15"/>
      <c r="G395" s="15"/>
      <c r="H395" s="11"/>
      <c r="I395" s="15"/>
      <c r="J395" s="33">
        <f t="shared" si="18"/>
        <v>1</v>
      </c>
      <c r="K395" s="361"/>
      <c r="L395" s="169"/>
      <c r="M395" s="169"/>
      <c r="N395" s="169"/>
      <c r="O395" s="169"/>
      <c r="P395" s="169"/>
      <c r="Q395" s="169"/>
      <c r="R395" s="169"/>
    </row>
    <row r="396" spans="1:18" x14ac:dyDescent="0.25">
      <c r="A396" s="169"/>
      <c r="B396" s="23" t="s">
        <v>486</v>
      </c>
      <c r="C396" s="13"/>
      <c r="D396" s="31"/>
      <c r="E396" s="15"/>
      <c r="F396" s="15"/>
      <c r="G396" s="15"/>
      <c r="H396" s="11"/>
      <c r="I396" s="15"/>
      <c r="J396" s="33">
        <f t="shared" si="18"/>
        <v>0</v>
      </c>
      <c r="K396" s="361"/>
      <c r="L396" s="169"/>
      <c r="M396" s="169"/>
      <c r="N396" s="169"/>
      <c r="O396" s="169"/>
      <c r="P396" s="169"/>
      <c r="Q396" s="169"/>
      <c r="R396" s="169"/>
    </row>
    <row r="397" spans="1:18" x14ac:dyDescent="0.25">
      <c r="A397" s="169"/>
      <c r="B397" s="23" t="s">
        <v>487</v>
      </c>
      <c r="C397" s="13"/>
      <c r="D397" s="31"/>
      <c r="E397" s="15"/>
      <c r="F397" s="15"/>
      <c r="G397" s="15"/>
      <c r="H397" s="11"/>
      <c r="I397" s="15"/>
      <c r="J397" s="33">
        <f t="shared" si="18"/>
        <v>0</v>
      </c>
      <c r="K397" s="361"/>
      <c r="L397" s="169"/>
      <c r="M397" s="169"/>
      <c r="N397" s="169"/>
      <c r="O397" s="169"/>
      <c r="P397" s="169"/>
      <c r="Q397" s="169"/>
      <c r="R397" s="169"/>
    </row>
    <row r="398" spans="1:18" x14ac:dyDescent="0.25">
      <c r="A398" s="169"/>
      <c r="B398" s="23" t="s">
        <v>488</v>
      </c>
      <c r="C398" s="13">
        <v>3</v>
      </c>
      <c r="D398" s="31"/>
      <c r="E398" s="15"/>
      <c r="F398" s="15"/>
      <c r="G398" s="15"/>
      <c r="H398" s="11"/>
      <c r="I398" s="15"/>
      <c r="J398" s="33">
        <f t="shared" si="18"/>
        <v>3</v>
      </c>
      <c r="K398" s="361"/>
      <c r="L398" s="169"/>
      <c r="M398" s="169"/>
      <c r="N398" s="169"/>
      <c r="O398" s="169"/>
      <c r="P398" s="169"/>
      <c r="Q398" s="169"/>
      <c r="R398" s="169"/>
    </row>
    <row r="399" spans="1:18" x14ac:dyDescent="0.25">
      <c r="A399" s="169"/>
      <c r="B399" s="23" t="s">
        <v>489</v>
      </c>
      <c r="C399" s="13">
        <v>2</v>
      </c>
      <c r="D399" s="31"/>
      <c r="E399" s="15"/>
      <c r="F399" s="15"/>
      <c r="G399" s="15"/>
      <c r="H399" s="11"/>
      <c r="I399" s="15"/>
      <c r="J399" s="33">
        <f t="shared" si="18"/>
        <v>2</v>
      </c>
      <c r="K399" s="361"/>
      <c r="L399" s="169"/>
      <c r="M399" s="169"/>
      <c r="N399" s="169"/>
      <c r="O399" s="169"/>
      <c r="P399" s="169"/>
      <c r="Q399" s="169"/>
      <c r="R399" s="169"/>
    </row>
    <row r="400" spans="1:18" x14ac:dyDescent="0.25">
      <c r="A400" s="169"/>
      <c r="B400" s="23" t="s">
        <v>490</v>
      </c>
      <c r="C400" s="13"/>
      <c r="D400" s="31"/>
      <c r="E400" s="15"/>
      <c r="F400" s="15"/>
      <c r="G400" s="15"/>
      <c r="H400" s="11"/>
      <c r="I400" s="15"/>
      <c r="J400" s="33">
        <f t="shared" si="18"/>
        <v>0</v>
      </c>
      <c r="K400" s="361"/>
      <c r="L400" s="169"/>
      <c r="M400" s="169"/>
      <c r="N400" s="169"/>
      <c r="O400" s="169"/>
      <c r="P400" s="169"/>
      <c r="Q400" s="169"/>
      <c r="R400" s="169"/>
    </row>
    <row r="401" spans="1:18" x14ac:dyDescent="0.25">
      <c r="A401" s="169"/>
      <c r="B401" s="23" t="s">
        <v>491</v>
      </c>
      <c r="C401" s="13"/>
      <c r="D401" s="31"/>
      <c r="E401" s="15"/>
      <c r="F401" s="15"/>
      <c r="G401" s="15"/>
      <c r="H401" s="11"/>
      <c r="I401" s="15"/>
      <c r="J401" s="33">
        <f t="shared" si="18"/>
        <v>0</v>
      </c>
      <c r="K401" s="361"/>
      <c r="L401" s="169"/>
      <c r="M401" s="169"/>
      <c r="N401" s="169"/>
      <c r="O401" s="169"/>
      <c r="P401" s="169"/>
      <c r="Q401" s="169"/>
      <c r="R401" s="169"/>
    </row>
    <row r="402" spans="1:18" ht="15.75" thickBot="1" x14ac:dyDescent="0.3">
      <c r="A402" s="169"/>
      <c r="B402" s="23" t="s">
        <v>492</v>
      </c>
      <c r="C402" s="13"/>
      <c r="D402" s="31"/>
      <c r="E402" s="15"/>
      <c r="F402" s="15"/>
      <c r="G402" s="15"/>
      <c r="H402" s="11"/>
      <c r="I402" s="15"/>
      <c r="J402" s="33">
        <f t="shared" si="18"/>
        <v>0</v>
      </c>
      <c r="K402" s="364"/>
      <c r="L402" s="169"/>
      <c r="M402" s="169"/>
      <c r="N402" s="169"/>
      <c r="O402" s="169"/>
      <c r="P402" s="169"/>
      <c r="Q402" s="169"/>
      <c r="R402" s="169"/>
    </row>
    <row r="403" spans="1:18" x14ac:dyDescent="0.25">
      <c r="A403" s="169"/>
      <c r="B403" s="79" t="s">
        <v>358</v>
      </c>
      <c r="C403" s="120" t="s">
        <v>3</v>
      </c>
      <c r="D403" s="121" t="s">
        <v>4</v>
      </c>
      <c r="E403" s="119" t="s">
        <v>5</v>
      </c>
      <c r="F403" s="120" t="s">
        <v>45</v>
      </c>
      <c r="G403" s="119" t="s">
        <v>8</v>
      </c>
      <c r="H403" s="28" t="s">
        <v>9</v>
      </c>
      <c r="I403" s="119" t="s">
        <v>10</v>
      </c>
      <c r="J403" s="362" t="s">
        <v>11</v>
      </c>
      <c r="K403" s="363"/>
      <c r="L403" s="169"/>
      <c r="M403" s="169"/>
      <c r="N403" s="169"/>
      <c r="O403" s="169"/>
      <c r="P403" s="169"/>
      <c r="Q403" s="169"/>
      <c r="R403" s="169"/>
    </row>
    <row r="404" spans="1:18" x14ac:dyDescent="0.25">
      <c r="A404" s="169"/>
      <c r="B404" s="23" t="s">
        <v>493</v>
      </c>
      <c r="C404" s="187"/>
      <c r="D404" s="31"/>
      <c r="E404" s="15"/>
      <c r="F404" s="15"/>
      <c r="G404" s="15"/>
      <c r="H404" s="11"/>
      <c r="I404" s="15"/>
      <c r="J404" s="33">
        <f>+SUM(C404:I404)</f>
        <v>0</v>
      </c>
      <c r="K404" s="360">
        <f>+SUM(J404:J414)</f>
        <v>0</v>
      </c>
      <c r="L404" s="169"/>
      <c r="M404" s="169"/>
      <c r="N404" s="169"/>
      <c r="O404" s="169"/>
      <c r="P404" s="169"/>
      <c r="Q404" s="169"/>
      <c r="R404" s="169"/>
    </row>
    <row r="405" spans="1:18" x14ac:dyDescent="0.25">
      <c r="A405" s="169"/>
      <c r="B405" s="23" t="s">
        <v>494</v>
      </c>
      <c r="C405" s="187"/>
      <c r="D405" s="31"/>
      <c r="E405" s="15"/>
      <c r="F405" s="15"/>
      <c r="G405" s="15"/>
      <c r="H405" s="11"/>
      <c r="I405" s="15"/>
      <c r="J405" s="33">
        <f t="shared" ref="J405:J411" si="19">+SUM(C405:I405)</f>
        <v>0</v>
      </c>
      <c r="K405" s="361"/>
      <c r="L405" s="169"/>
      <c r="M405" s="169"/>
      <c r="N405" s="169"/>
      <c r="O405" s="169"/>
      <c r="P405" s="169"/>
      <c r="Q405" s="169"/>
      <c r="R405" s="169"/>
    </row>
    <row r="406" spans="1:18" x14ac:dyDescent="0.25">
      <c r="A406" s="169"/>
      <c r="B406" s="23" t="s">
        <v>495</v>
      </c>
      <c r="C406" s="187"/>
      <c r="D406" s="31"/>
      <c r="E406" s="15"/>
      <c r="F406" s="15"/>
      <c r="G406" s="15"/>
      <c r="H406" s="11"/>
      <c r="I406" s="15"/>
      <c r="J406" s="33">
        <f t="shared" si="19"/>
        <v>0</v>
      </c>
      <c r="K406" s="361"/>
      <c r="L406" s="169"/>
      <c r="M406" s="169"/>
      <c r="N406" s="169"/>
      <c r="O406" s="169"/>
      <c r="P406" s="169"/>
      <c r="Q406" s="169"/>
      <c r="R406" s="169"/>
    </row>
    <row r="407" spans="1:18" x14ac:dyDescent="0.25">
      <c r="A407" s="169"/>
      <c r="B407" s="23" t="s">
        <v>496</v>
      </c>
      <c r="C407" s="187"/>
      <c r="D407" s="31"/>
      <c r="E407" s="15"/>
      <c r="F407" s="15"/>
      <c r="G407" s="15"/>
      <c r="H407" s="11"/>
      <c r="I407" s="15"/>
      <c r="J407" s="33">
        <f t="shared" si="19"/>
        <v>0</v>
      </c>
      <c r="K407" s="361"/>
      <c r="L407" s="169"/>
      <c r="M407" s="169"/>
      <c r="N407" s="169"/>
      <c r="O407" s="169"/>
      <c r="P407" s="169"/>
      <c r="Q407" s="169"/>
      <c r="R407" s="169"/>
    </row>
    <row r="408" spans="1:18" x14ac:dyDescent="0.25">
      <c r="A408" s="169"/>
      <c r="B408" s="23" t="s">
        <v>497</v>
      </c>
      <c r="C408" s="187"/>
      <c r="D408" s="31"/>
      <c r="E408" s="15"/>
      <c r="F408" s="15"/>
      <c r="G408" s="15"/>
      <c r="H408" s="11"/>
      <c r="I408" s="15"/>
      <c r="J408" s="33">
        <f t="shared" si="19"/>
        <v>0</v>
      </c>
      <c r="K408" s="361"/>
      <c r="L408" s="169"/>
      <c r="M408" s="169"/>
      <c r="N408" s="169"/>
      <c r="O408" s="169"/>
      <c r="P408" s="169"/>
      <c r="Q408" s="169"/>
      <c r="R408" s="169"/>
    </row>
    <row r="409" spans="1:18" x14ac:dyDescent="0.25">
      <c r="A409" s="169"/>
      <c r="B409" s="23" t="s">
        <v>498</v>
      </c>
      <c r="C409" s="187"/>
      <c r="D409" s="31"/>
      <c r="E409" s="15"/>
      <c r="F409" s="15"/>
      <c r="G409" s="15"/>
      <c r="H409" s="11"/>
      <c r="I409" s="15"/>
      <c r="J409" s="33">
        <f t="shared" si="19"/>
        <v>0</v>
      </c>
      <c r="K409" s="361"/>
      <c r="L409" s="169"/>
      <c r="M409" s="169"/>
      <c r="N409" s="169"/>
      <c r="O409" s="169"/>
      <c r="P409" s="169"/>
      <c r="Q409" s="169"/>
      <c r="R409" s="169"/>
    </row>
    <row r="410" spans="1:18" x14ac:dyDescent="0.25">
      <c r="A410" s="169"/>
      <c r="B410" s="23" t="s">
        <v>239</v>
      </c>
      <c r="C410" s="187"/>
      <c r="D410" s="31"/>
      <c r="E410" s="15"/>
      <c r="F410" s="15"/>
      <c r="G410" s="15"/>
      <c r="H410" s="11"/>
      <c r="I410" s="15"/>
      <c r="J410" s="33">
        <f t="shared" si="19"/>
        <v>0</v>
      </c>
      <c r="K410" s="361"/>
      <c r="L410" s="169"/>
      <c r="M410" s="169"/>
      <c r="N410" s="169"/>
      <c r="O410" s="169"/>
      <c r="P410" s="169"/>
      <c r="Q410" s="169"/>
      <c r="R410" s="169"/>
    </row>
    <row r="411" spans="1:18" x14ac:dyDescent="0.25">
      <c r="A411" s="169"/>
      <c r="B411" s="23" t="s">
        <v>499</v>
      </c>
      <c r="C411" s="187"/>
      <c r="D411" s="31"/>
      <c r="E411" s="15"/>
      <c r="F411" s="15"/>
      <c r="G411" s="15"/>
      <c r="H411" s="11"/>
      <c r="I411" s="15"/>
      <c r="J411" s="33">
        <f t="shared" si="19"/>
        <v>0</v>
      </c>
      <c r="K411" s="361"/>
      <c r="L411" s="169"/>
      <c r="M411" s="169"/>
      <c r="N411" s="169"/>
      <c r="O411" s="169"/>
      <c r="P411" s="169"/>
      <c r="Q411" s="169"/>
      <c r="R411" s="169"/>
    </row>
    <row r="412" spans="1:18" x14ac:dyDescent="0.25">
      <c r="A412" s="169"/>
      <c r="B412" s="23" t="s">
        <v>500</v>
      </c>
      <c r="C412" s="187"/>
      <c r="D412" s="31"/>
      <c r="E412" s="15"/>
      <c r="F412" s="15"/>
      <c r="G412" s="15"/>
      <c r="H412" s="11"/>
      <c r="I412" s="15"/>
      <c r="J412" s="33">
        <f>+SUM(C412:I412)</f>
        <v>0</v>
      </c>
      <c r="K412" s="361"/>
      <c r="L412" s="169"/>
      <c r="M412" s="169"/>
      <c r="N412" s="169"/>
      <c r="O412" s="169"/>
      <c r="P412" s="169"/>
      <c r="Q412" s="169"/>
      <c r="R412" s="169"/>
    </row>
    <row r="413" spans="1:18" x14ac:dyDescent="0.25">
      <c r="A413" s="169"/>
      <c r="B413" s="23" t="s">
        <v>501</v>
      </c>
      <c r="C413" s="187"/>
      <c r="D413" s="31"/>
      <c r="E413" s="15"/>
      <c r="F413" s="15"/>
      <c r="G413" s="15"/>
      <c r="H413" s="11"/>
      <c r="I413" s="15"/>
      <c r="J413" s="33">
        <f>+SUM(C413:I413)</f>
        <v>0</v>
      </c>
      <c r="K413" s="361"/>
      <c r="L413" s="169"/>
      <c r="M413" s="169"/>
      <c r="N413" s="169"/>
      <c r="O413" s="169"/>
      <c r="P413" s="169"/>
      <c r="Q413" s="169"/>
      <c r="R413" s="169"/>
    </row>
    <row r="414" spans="1:18" ht="15.75" thickBot="1" x14ac:dyDescent="0.3">
      <c r="A414" s="169"/>
      <c r="B414" s="23" t="s">
        <v>502</v>
      </c>
      <c r="C414" s="187"/>
      <c r="D414" s="31"/>
      <c r="E414" s="15"/>
      <c r="F414" s="15"/>
      <c r="G414" s="15"/>
      <c r="H414" s="11"/>
      <c r="I414" s="15"/>
      <c r="J414" s="33">
        <f>+SUM(C414:I414)</f>
        <v>0</v>
      </c>
      <c r="K414" s="361"/>
      <c r="L414" s="169"/>
      <c r="M414" s="169"/>
      <c r="N414" s="169"/>
      <c r="O414" s="169"/>
      <c r="P414" s="169"/>
      <c r="Q414" s="169"/>
      <c r="R414" s="169"/>
    </row>
    <row r="415" spans="1:18" x14ac:dyDescent="0.25">
      <c r="A415" s="169"/>
      <c r="B415" s="79" t="s">
        <v>359</v>
      </c>
      <c r="C415" s="120" t="s">
        <v>3</v>
      </c>
      <c r="D415" s="121" t="s">
        <v>4</v>
      </c>
      <c r="E415" s="119" t="s">
        <v>5</v>
      </c>
      <c r="F415" s="120" t="s">
        <v>45</v>
      </c>
      <c r="G415" s="119" t="s">
        <v>8</v>
      </c>
      <c r="H415" s="28" t="s">
        <v>9</v>
      </c>
      <c r="I415" s="119" t="s">
        <v>10</v>
      </c>
      <c r="J415" s="362" t="s">
        <v>11</v>
      </c>
      <c r="K415" s="363"/>
      <c r="L415" s="169"/>
      <c r="M415" s="169"/>
      <c r="N415" s="169"/>
      <c r="O415" s="169"/>
      <c r="P415" s="169"/>
      <c r="Q415" s="169"/>
      <c r="R415" s="169"/>
    </row>
    <row r="416" spans="1:18" x14ac:dyDescent="0.25">
      <c r="A416" s="169"/>
      <c r="B416" s="23" t="s">
        <v>260</v>
      </c>
      <c r="C416" s="13"/>
      <c r="D416" s="31"/>
      <c r="E416" s="15"/>
      <c r="F416" s="15"/>
      <c r="G416" s="15"/>
      <c r="H416" s="11"/>
      <c r="I416" s="15"/>
      <c r="J416" s="33">
        <f>+SUM(C416:I416)</f>
        <v>0</v>
      </c>
      <c r="K416" s="360">
        <f>+SUM(J416:J426)</f>
        <v>8</v>
      </c>
      <c r="L416" s="169"/>
      <c r="M416" s="169"/>
      <c r="N416" s="169"/>
      <c r="O416" s="169"/>
      <c r="P416" s="169"/>
      <c r="Q416" s="169"/>
      <c r="R416" s="169"/>
    </row>
    <row r="417" spans="1:18" x14ac:dyDescent="0.25">
      <c r="A417" s="169"/>
      <c r="B417" s="23" t="s">
        <v>503</v>
      </c>
      <c r="C417" s="13"/>
      <c r="D417" s="31"/>
      <c r="E417" s="15"/>
      <c r="F417" s="15"/>
      <c r="G417" s="15"/>
      <c r="H417" s="11"/>
      <c r="I417" s="15"/>
      <c r="J417" s="33">
        <f t="shared" ref="J417:J422" si="20">+SUM(C417:I417)</f>
        <v>0</v>
      </c>
      <c r="K417" s="361"/>
      <c r="L417" s="169"/>
      <c r="M417" s="169"/>
      <c r="N417" s="169"/>
      <c r="O417" s="169"/>
      <c r="P417" s="169"/>
      <c r="Q417" s="169"/>
      <c r="R417" s="169"/>
    </row>
    <row r="418" spans="1:18" x14ac:dyDescent="0.25">
      <c r="A418" s="169"/>
      <c r="B418" s="23" t="s">
        <v>504</v>
      </c>
      <c r="C418" s="13">
        <v>2</v>
      </c>
      <c r="D418" s="31"/>
      <c r="E418" s="15"/>
      <c r="F418" s="15"/>
      <c r="G418" s="15"/>
      <c r="H418" s="11"/>
      <c r="I418" s="15"/>
      <c r="J418" s="33">
        <f t="shared" si="20"/>
        <v>2</v>
      </c>
      <c r="K418" s="361"/>
      <c r="L418" s="169"/>
      <c r="M418" s="169"/>
      <c r="N418" s="169"/>
      <c r="O418" s="169"/>
      <c r="P418" s="169"/>
      <c r="Q418" s="169"/>
      <c r="R418" s="169"/>
    </row>
    <row r="419" spans="1:18" x14ac:dyDescent="0.25">
      <c r="A419" s="169"/>
      <c r="B419" s="23" t="s">
        <v>505</v>
      </c>
      <c r="C419" s="13"/>
      <c r="D419" s="31"/>
      <c r="E419" s="15"/>
      <c r="F419" s="15"/>
      <c r="G419" s="15"/>
      <c r="H419" s="11"/>
      <c r="I419" s="15"/>
      <c r="J419" s="33">
        <f t="shared" si="20"/>
        <v>0</v>
      </c>
      <c r="K419" s="361"/>
      <c r="L419" s="169"/>
      <c r="M419" s="169"/>
      <c r="N419" s="169"/>
      <c r="O419" s="169"/>
      <c r="P419" s="169"/>
      <c r="Q419" s="169"/>
      <c r="R419" s="169"/>
    </row>
    <row r="420" spans="1:18" x14ac:dyDescent="0.25">
      <c r="A420" s="169"/>
      <c r="B420" s="23" t="s">
        <v>506</v>
      </c>
      <c r="C420" s="13"/>
      <c r="D420" s="31"/>
      <c r="E420" s="15"/>
      <c r="F420" s="15"/>
      <c r="G420" s="15"/>
      <c r="H420" s="11"/>
      <c r="I420" s="15"/>
      <c r="J420" s="33">
        <f t="shared" si="20"/>
        <v>0</v>
      </c>
      <c r="K420" s="361"/>
      <c r="L420" s="169"/>
      <c r="M420" s="169"/>
      <c r="N420" s="169"/>
      <c r="O420" s="169"/>
      <c r="P420" s="169"/>
      <c r="Q420" s="169"/>
      <c r="R420" s="169"/>
    </row>
    <row r="421" spans="1:18" x14ac:dyDescent="0.25">
      <c r="A421" s="169"/>
      <c r="B421" s="23" t="s">
        <v>507</v>
      </c>
      <c r="C421" s="13"/>
      <c r="D421" s="31"/>
      <c r="E421" s="15"/>
      <c r="F421" s="15"/>
      <c r="G421" s="15"/>
      <c r="H421" s="11"/>
      <c r="I421" s="15"/>
      <c r="J421" s="33">
        <f t="shared" si="20"/>
        <v>0</v>
      </c>
      <c r="K421" s="361"/>
      <c r="L421" s="169"/>
      <c r="M421" s="169"/>
      <c r="N421" s="169"/>
      <c r="O421" s="169"/>
      <c r="P421" s="169"/>
      <c r="Q421" s="169"/>
      <c r="R421" s="169"/>
    </row>
    <row r="422" spans="1:18" x14ac:dyDescent="0.25">
      <c r="A422" s="169"/>
      <c r="B422" s="23" t="s">
        <v>508</v>
      </c>
      <c r="C422" s="13"/>
      <c r="D422" s="31"/>
      <c r="E422" s="15"/>
      <c r="F422" s="15"/>
      <c r="G422" s="15"/>
      <c r="H422" s="11"/>
      <c r="I422" s="15"/>
      <c r="J422" s="33">
        <f t="shared" si="20"/>
        <v>0</v>
      </c>
      <c r="K422" s="361"/>
      <c r="L422" s="169"/>
      <c r="M422" s="169"/>
      <c r="N422" s="169"/>
      <c r="O422" s="169"/>
      <c r="P422" s="169"/>
      <c r="Q422" s="169"/>
      <c r="R422" s="169"/>
    </row>
    <row r="423" spans="1:18" x14ac:dyDescent="0.25">
      <c r="A423" s="169"/>
      <c r="B423" s="23" t="s">
        <v>509</v>
      </c>
      <c r="C423" s="13"/>
      <c r="D423" s="31"/>
      <c r="E423" s="15"/>
      <c r="F423" s="15"/>
      <c r="G423" s="15"/>
      <c r="H423" s="11"/>
      <c r="I423" s="15"/>
      <c r="J423" s="33">
        <f>+SUM(C423:I423)</f>
        <v>0</v>
      </c>
      <c r="K423" s="361"/>
      <c r="L423" s="169"/>
      <c r="M423" s="169"/>
      <c r="N423" s="169"/>
      <c r="O423" s="169"/>
      <c r="P423" s="169"/>
      <c r="Q423" s="169"/>
      <c r="R423" s="169"/>
    </row>
    <row r="424" spans="1:18" x14ac:dyDescent="0.25">
      <c r="A424" s="169"/>
      <c r="B424" s="23" t="s">
        <v>510</v>
      </c>
      <c r="C424" s="13"/>
      <c r="D424" s="31"/>
      <c r="E424" s="15"/>
      <c r="F424" s="15"/>
      <c r="G424" s="15"/>
      <c r="H424" s="11"/>
      <c r="I424" s="15"/>
      <c r="J424" s="33">
        <f>+SUM(C424:I424)</f>
        <v>0</v>
      </c>
      <c r="K424" s="361"/>
      <c r="L424" s="169"/>
      <c r="M424" s="169"/>
      <c r="N424" s="169"/>
      <c r="O424" s="169"/>
      <c r="P424" s="169"/>
      <c r="Q424" s="169"/>
      <c r="R424" s="169"/>
    </row>
    <row r="425" spans="1:18" x14ac:dyDescent="0.25">
      <c r="A425" s="169"/>
      <c r="B425" s="23" t="s">
        <v>511</v>
      </c>
      <c r="C425" s="13">
        <v>5</v>
      </c>
      <c r="D425" s="31">
        <v>1</v>
      </c>
      <c r="E425" s="15"/>
      <c r="F425" s="15"/>
      <c r="G425" s="15"/>
      <c r="H425" s="11"/>
      <c r="I425" s="15"/>
      <c r="J425" s="33">
        <f>+SUM(C425:I425)</f>
        <v>6</v>
      </c>
      <c r="K425" s="361"/>
      <c r="L425" s="169"/>
      <c r="M425" s="169"/>
      <c r="N425" s="169"/>
      <c r="O425" s="169"/>
      <c r="P425" s="169"/>
      <c r="Q425" s="169"/>
      <c r="R425" s="169"/>
    </row>
    <row r="426" spans="1:18" ht="15.75" thickBot="1" x14ac:dyDescent="0.3">
      <c r="A426" s="169"/>
      <c r="B426" s="23" t="s">
        <v>673</v>
      </c>
      <c r="C426" s="13"/>
      <c r="D426" s="31"/>
      <c r="E426" s="15"/>
      <c r="F426" s="15"/>
      <c r="G426" s="15"/>
      <c r="H426" s="11"/>
      <c r="I426" s="15"/>
      <c r="J426" s="33">
        <f>+SUM(C426:I426)</f>
        <v>0</v>
      </c>
      <c r="K426" s="361"/>
      <c r="L426" s="169"/>
      <c r="M426" s="169"/>
      <c r="N426" s="169"/>
      <c r="O426" s="169"/>
      <c r="P426" s="169"/>
      <c r="Q426" s="169"/>
      <c r="R426" s="169"/>
    </row>
    <row r="427" spans="1:18" x14ac:dyDescent="0.25">
      <c r="A427" s="169"/>
      <c r="B427" s="79" t="s">
        <v>360</v>
      </c>
      <c r="C427" s="120" t="s">
        <v>3</v>
      </c>
      <c r="D427" s="121" t="s">
        <v>4</v>
      </c>
      <c r="E427" s="120" t="s">
        <v>5</v>
      </c>
      <c r="F427" s="120" t="s">
        <v>45</v>
      </c>
      <c r="G427" s="120" t="s">
        <v>8</v>
      </c>
      <c r="H427" s="121" t="s">
        <v>9</v>
      </c>
      <c r="I427" s="120" t="s">
        <v>10</v>
      </c>
      <c r="J427" s="362" t="s">
        <v>11</v>
      </c>
      <c r="K427" s="363"/>
      <c r="L427" s="169"/>
      <c r="M427" s="169"/>
      <c r="N427" s="169"/>
      <c r="O427" s="169"/>
      <c r="P427" s="169"/>
      <c r="Q427" s="169"/>
      <c r="R427" s="169"/>
    </row>
    <row r="428" spans="1:18" x14ac:dyDescent="0.25">
      <c r="A428" s="169"/>
      <c r="B428" s="23" t="s">
        <v>319</v>
      </c>
      <c r="C428" s="13">
        <v>1</v>
      </c>
      <c r="D428" s="11"/>
      <c r="E428" s="15"/>
      <c r="F428" s="15"/>
      <c r="G428" s="15"/>
      <c r="H428" s="11"/>
      <c r="I428" s="15"/>
      <c r="J428" s="33">
        <f>+SUM(C428:I428)</f>
        <v>1</v>
      </c>
      <c r="K428" s="360">
        <f>+SUM(J428:J438)</f>
        <v>10</v>
      </c>
      <c r="L428" s="169"/>
      <c r="M428" s="169"/>
      <c r="N428" s="169"/>
      <c r="O428" s="169"/>
      <c r="P428" s="169"/>
      <c r="Q428" s="169"/>
      <c r="R428" s="169"/>
    </row>
    <row r="429" spans="1:18" x14ac:dyDescent="0.25">
      <c r="A429" s="169"/>
      <c r="B429" s="23" t="s">
        <v>512</v>
      </c>
      <c r="C429" s="13"/>
      <c r="D429" s="11"/>
      <c r="E429" s="15"/>
      <c r="F429" s="15"/>
      <c r="G429" s="15"/>
      <c r="H429" s="11"/>
      <c r="I429" s="15"/>
      <c r="J429" s="33">
        <f>+SUM(C429:I429)</f>
        <v>0</v>
      </c>
      <c r="K429" s="361"/>
      <c r="L429" s="169"/>
      <c r="M429" s="169"/>
      <c r="N429" s="169"/>
      <c r="O429" s="169"/>
      <c r="P429" s="169"/>
      <c r="Q429" s="169"/>
      <c r="R429" s="169"/>
    </row>
    <row r="430" spans="1:18" x14ac:dyDescent="0.25">
      <c r="A430" s="169"/>
      <c r="B430" s="23" t="s">
        <v>513</v>
      </c>
      <c r="C430" s="13">
        <v>1</v>
      </c>
      <c r="D430" s="11"/>
      <c r="E430" s="15"/>
      <c r="F430" s="15"/>
      <c r="G430" s="15"/>
      <c r="H430" s="11"/>
      <c r="I430" s="15"/>
      <c r="J430" s="33">
        <f>+SUM(C430:I430)</f>
        <v>1</v>
      </c>
      <c r="K430" s="361"/>
      <c r="L430" s="169"/>
      <c r="M430" s="169"/>
      <c r="N430" s="169"/>
      <c r="O430" s="169"/>
      <c r="P430" s="169"/>
      <c r="Q430" s="169"/>
      <c r="R430" s="169"/>
    </row>
    <row r="431" spans="1:18" x14ac:dyDescent="0.25">
      <c r="A431" s="169"/>
      <c r="B431" s="23" t="s">
        <v>514</v>
      </c>
      <c r="C431" s="13"/>
      <c r="D431" s="11"/>
      <c r="E431" s="15"/>
      <c r="F431" s="15"/>
      <c r="G431" s="15"/>
      <c r="H431" s="11"/>
      <c r="I431" s="15"/>
      <c r="J431" s="33">
        <f t="shared" ref="J431:J437" si="21">+SUM(C431:I431)</f>
        <v>0</v>
      </c>
      <c r="K431" s="361"/>
      <c r="L431" s="169"/>
      <c r="M431" s="169"/>
      <c r="N431" s="169"/>
      <c r="O431" s="169"/>
      <c r="P431" s="169"/>
      <c r="Q431" s="169"/>
      <c r="R431" s="169"/>
    </row>
    <row r="432" spans="1:18" x14ac:dyDescent="0.25">
      <c r="A432" s="169"/>
      <c r="B432" s="23" t="s">
        <v>515</v>
      </c>
      <c r="C432" s="13"/>
      <c r="D432" s="11"/>
      <c r="E432" s="15"/>
      <c r="F432" s="15"/>
      <c r="G432" s="15"/>
      <c r="H432" s="11"/>
      <c r="I432" s="15"/>
      <c r="J432" s="33">
        <f t="shared" si="21"/>
        <v>0</v>
      </c>
      <c r="K432" s="361"/>
      <c r="L432" s="169"/>
      <c r="M432" s="169"/>
      <c r="N432" s="169"/>
      <c r="O432" s="169"/>
      <c r="P432" s="169"/>
      <c r="Q432" s="169"/>
      <c r="R432" s="169"/>
    </row>
    <row r="433" spans="1:18" x14ac:dyDescent="0.25">
      <c r="A433" s="169"/>
      <c r="B433" s="23" t="s">
        <v>516</v>
      </c>
      <c r="C433" s="13">
        <v>1</v>
      </c>
      <c r="D433" s="11"/>
      <c r="E433" s="15"/>
      <c r="F433" s="15"/>
      <c r="G433" s="15"/>
      <c r="H433" s="11"/>
      <c r="I433" s="15"/>
      <c r="J433" s="33">
        <f t="shared" si="21"/>
        <v>1</v>
      </c>
      <c r="K433" s="361"/>
      <c r="L433" s="169"/>
      <c r="M433" s="169"/>
      <c r="N433" s="169"/>
      <c r="O433" s="169"/>
      <c r="P433" s="169"/>
      <c r="Q433" s="169"/>
      <c r="R433" s="169"/>
    </row>
    <row r="434" spans="1:18" x14ac:dyDescent="0.25">
      <c r="A434" s="169"/>
      <c r="B434" s="23" t="s">
        <v>517</v>
      </c>
      <c r="C434" s="13">
        <v>1</v>
      </c>
      <c r="D434" s="11">
        <v>3</v>
      </c>
      <c r="E434" s="15"/>
      <c r="F434" s="15"/>
      <c r="G434" s="15"/>
      <c r="H434" s="11"/>
      <c r="I434" s="15"/>
      <c r="J434" s="33">
        <f t="shared" si="21"/>
        <v>4</v>
      </c>
      <c r="K434" s="361"/>
      <c r="L434" s="169"/>
      <c r="M434" s="169"/>
      <c r="N434" s="169"/>
      <c r="O434" s="169"/>
      <c r="P434" s="169"/>
      <c r="Q434" s="169"/>
      <c r="R434" s="169"/>
    </row>
    <row r="435" spans="1:18" x14ac:dyDescent="0.25">
      <c r="A435" s="169"/>
      <c r="B435" s="23" t="s">
        <v>188</v>
      </c>
      <c r="C435" s="13">
        <v>2</v>
      </c>
      <c r="D435" s="11"/>
      <c r="E435" s="15"/>
      <c r="F435" s="15"/>
      <c r="G435" s="15"/>
      <c r="H435" s="11"/>
      <c r="I435" s="15"/>
      <c r="J435" s="33">
        <f t="shared" si="21"/>
        <v>2</v>
      </c>
      <c r="K435" s="361"/>
      <c r="L435" s="169"/>
      <c r="M435" s="169"/>
      <c r="N435" s="169"/>
      <c r="O435" s="169"/>
      <c r="P435" s="169"/>
      <c r="Q435" s="169"/>
      <c r="R435" s="169"/>
    </row>
    <row r="436" spans="1:18" x14ac:dyDescent="0.25">
      <c r="A436" s="169"/>
      <c r="B436" s="23" t="s">
        <v>518</v>
      </c>
      <c r="C436" s="13"/>
      <c r="D436" s="11"/>
      <c r="E436" s="15"/>
      <c r="F436" s="15"/>
      <c r="G436" s="15"/>
      <c r="H436" s="11"/>
      <c r="I436" s="15"/>
      <c r="J436" s="33">
        <f t="shared" si="21"/>
        <v>0</v>
      </c>
      <c r="K436" s="361"/>
      <c r="L436" s="169"/>
      <c r="M436" s="169"/>
      <c r="N436" s="169"/>
      <c r="O436" s="169"/>
      <c r="P436" s="169"/>
      <c r="Q436" s="169"/>
      <c r="R436" s="169"/>
    </row>
    <row r="437" spans="1:18" x14ac:dyDescent="0.25">
      <c r="A437" s="169"/>
      <c r="B437" s="23" t="s">
        <v>519</v>
      </c>
      <c r="C437" s="13"/>
      <c r="D437" s="11"/>
      <c r="E437" s="15"/>
      <c r="F437" s="15"/>
      <c r="G437" s="15"/>
      <c r="H437" s="11"/>
      <c r="I437" s="15"/>
      <c r="J437" s="33">
        <f t="shared" si="21"/>
        <v>0</v>
      </c>
      <c r="K437" s="361"/>
      <c r="L437" s="169"/>
      <c r="M437" s="169"/>
      <c r="N437" s="169"/>
      <c r="O437" s="169"/>
      <c r="P437" s="169"/>
      <c r="Q437" s="169"/>
      <c r="R437" s="169"/>
    </row>
    <row r="438" spans="1:18" ht="15.75" thickBot="1" x14ac:dyDescent="0.3">
      <c r="A438" s="169"/>
      <c r="B438" s="23" t="s">
        <v>520</v>
      </c>
      <c r="C438" s="13">
        <v>1</v>
      </c>
      <c r="D438" s="11"/>
      <c r="E438" s="15"/>
      <c r="F438" s="15"/>
      <c r="G438" s="15"/>
      <c r="H438" s="11"/>
      <c r="I438" s="15"/>
      <c r="J438" s="33">
        <f>+SUM(C438:I438)</f>
        <v>1</v>
      </c>
      <c r="K438" s="364"/>
      <c r="L438" s="169"/>
      <c r="M438" s="169"/>
      <c r="N438" s="169"/>
      <c r="O438" s="169"/>
      <c r="P438" s="169"/>
      <c r="Q438" s="169"/>
      <c r="R438" s="169"/>
    </row>
    <row r="439" spans="1:18" x14ac:dyDescent="0.25">
      <c r="A439" s="169"/>
      <c r="B439" s="261" t="s">
        <v>22</v>
      </c>
      <c r="C439" s="317" t="s">
        <v>44</v>
      </c>
      <c r="D439" s="365"/>
      <c r="E439" s="365"/>
      <c r="F439" s="365"/>
      <c r="G439" s="365"/>
      <c r="H439" s="365"/>
      <c r="I439" s="365"/>
      <c r="J439" s="365"/>
      <c r="K439" s="366"/>
      <c r="L439" s="169"/>
      <c r="M439" s="169"/>
      <c r="N439" s="169"/>
      <c r="O439" s="169"/>
      <c r="P439" s="169"/>
      <c r="Q439" s="169"/>
      <c r="R439" s="169"/>
    </row>
    <row r="440" spans="1:18" ht="15.75" thickBot="1" x14ac:dyDescent="0.3">
      <c r="A440" s="169"/>
      <c r="B440" s="262"/>
      <c r="C440" s="318"/>
      <c r="D440" s="367"/>
      <c r="E440" s="367"/>
      <c r="F440" s="367"/>
      <c r="G440" s="367"/>
      <c r="H440" s="367"/>
      <c r="I440" s="367"/>
      <c r="J440" s="367"/>
      <c r="K440" s="368"/>
      <c r="L440" s="169"/>
      <c r="M440" s="169"/>
      <c r="N440" s="169"/>
      <c r="O440" s="169"/>
      <c r="P440" s="169"/>
      <c r="Q440" s="169"/>
      <c r="R440" s="169"/>
    </row>
    <row r="441" spans="1:18" x14ac:dyDescent="0.25">
      <c r="A441" s="169"/>
      <c r="B441" s="79" t="s">
        <v>361</v>
      </c>
      <c r="C441" s="120" t="s">
        <v>3</v>
      </c>
      <c r="D441" s="121" t="s">
        <v>4</v>
      </c>
      <c r="E441" s="119" t="s">
        <v>5</v>
      </c>
      <c r="F441" s="120" t="s">
        <v>45</v>
      </c>
      <c r="G441" s="119" t="s">
        <v>8</v>
      </c>
      <c r="H441" s="28" t="s">
        <v>9</v>
      </c>
      <c r="I441" s="119" t="s">
        <v>10</v>
      </c>
      <c r="J441" s="362" t="s">
        <v>11</v>
      </c>
      <c r="K441" s="363"/>
      <c r="L441" s="169"/>
      <c r="M441" s="169"/>
      <c r="N441" s="169"/>
      <c r="O441" s="169"/>
      <c r="P441" s="169"/>
      <c r="Q441" s="169"/>
      <c r="R441" s="169"/>
    </row>
    <row r="442" spans="1:18" x14ac:dyDescent="0.25">
      <c r="A442" s="169"/>
      <c r="B442" s="23" t="s">
        <v>521</v>
      </c>
      <c r="C442" s="13">
        <v>5</v>
      </c>
      <c r="D442" s="31"/>
      <c r="E442" s="15"/>
      <c r="F442" s="15"/>
      <c r="G442" s="15"/>
      <c r="H442" s="11"/>
      <c r="I442" s="15"/>
      <c r="J442" s="33">
        <f t="shared" ref="J442:J453" si="22">+SUM(C442:I442)</f>
        <v>5</v>
      </c>
      <c r="K442" s="360">
        <f>+SUM(J442:J453)</f>
        <v>8</v>
      </c>
      <c r="L442" s="169"/>
      <c r="M442" s="169"/>
      <c r="N442" s="169"/>
      <c r="O442" s="169"/>
      <c r="P442" s="169"/>
      <c r="Q442" s="169"/>
      <c r="R442" s="169"/>
    </row>
    <row r="443" spans="1:18" x14ac:dyDescent="0.25">
      <c r="A443" s="169"/>
      <c r="B443" s="23" t="s">
        <v>331</v>
      </c>
      <c r="C443" s="13">
        <v>2</v>
      </c>
      <c r="D443" s="31"/>
      <c r="E443" s="15"/>
      <c r="F443" s="15"/>
      <c r="G443" s="15"/>
      <c r="H443" s="11"/>
      <c r="I443" s="15"/>
      <c r="J443" s="33">
        <f t="shared" si="22"/>
        <v>2</v>
      </c>
      <c r="K443" s="361"/>
      <c r="L443" s="169"/>
      <c r="M443" s="169"/>
      <c r="N443" s="169"/>
      <c r="O443" s="169"/>
      <c r="P443" s="169"/>
      <c r="Q443" s="169"/>
      <c r="R443" s="169"/>
    </row>
    <row r="444" spans="1:18" x14ac:dyDescent="0.25">
      <c r="A444" s="169"/>
      <c r="B444" s="23" t="s">
        <v>522</v>
      </c>
      <c r="C444" s="13"/>
      <c r="D444" s="31"/>
      <c r="E444" s="15"/>
      <c r="F444" s="15"/>
      <c r="G444" s="15"/>
      <c r="H444" s="11"/>
      <c r="I444" s="15"/>
      <c r="J444" s="33">
        <f t="shared" si="22"/>
        <v>0</v>
      </c>
      <c r="K444" s="361"/>
      <c r="L444" s="169"/>
      <c r="M444" s="169"/>
      <c r="N444" s="169"/>
      <c r="O444" s="169"/>
      <c r="P444" s="169"/>
      <c r="Q444" s="169"/>
      <c r="R444" s="169"/>
    </row>
    <row r="445" spans="1:18" x14ac:dyDescent="0.25">
      <c r="A445" s="169"/>
      <c r="B445" s="23" t="s">
        <v>523</v>
      </c>
      <c r="C445" s="13"/>
      <c r="D445" s="31"/>
      <c r="E445" s="15"/>
      <c r="F445" s="15"/>
      <c r="G445" s="15"/>
      <c r="H445" s="11"/>
      <c r="I445" s="15"/>
      <c r="J445" s="33">
        <f t="shared" si="22"/>
        <v>0</v>
      </c>
      <c r="K445" s="361"/>
      <c r="L445" s="169"/>
      <c r="M445" s="169"/>
      <c r="N445" s="169"/>
      <c r="O445" s="169"/>
      <c r="P445" s="169"/>
      <c r="Q445" s="169"/>
      <c r="R445" s="169"/>
    </row>
    <row r="446" spans="1:18" x14ac:dyDescent="0.25">
      <c r="A446" s="169"/>
      <c r="B446" s="23" t="s">
        <v>524</v>
      </c>
      <c r="C446" s="13">
        <v>1</v>
      </c>
      <c r="D446" s="31"/>
      <c r="E446" s="15"/>
      <c r="F446" s="15"/>
      <c r="G446" s="15"/>
      <c r="H446" s="11"/>
      <c r="I446" s="15"/>
      <c r="J446" s="33">
        <f t="shared" si="22"/>
        <v>1</v>
      </c>
      <c r="K446" s="361"/>
      <c r="L446" s="169"/>
      <c r="M446" s="169"/>
      <c r="N446" s="169"/>
      <c r="O446" s="169"/>
      <c r="P446" s="169"/>
      <c r="Q446" s="169"/>
      <c r="R446" s="169"/>
    </row>
    <row r="447" spans="1:18" x14ac:dyDescent="0.25">
      <c r="A447" s="169"/>
      <c r="B447" s="23" t="s">
        <v>199</v>
      </c>
      <c r="C447" s="13"/>
      <c r="D447" s="31"/>
      <c r="E447" s="15"/>
      <c r="F447" s="15"/>
      <c r="G447" s="15"/>
      <c r="H447" s="11"/>
      <c r="I447" s="15"/>
      <c r="J447" s="33">
        <f t="shared" si="22"/>
        <v>0</v>
      </c>
      <c r="K447" s="361"/>
      <c r="L447" s="169"/>
      <c r="M447" s="169"/>
      <c r="N447" s="169"/>
      <c r="O447" s="169"/>
      <c r="P447" s="169"/>
      <c r="Q447" s="169"/>
      <c r="R447" s="169"/>
    </row>
    <row r="448" spans="1:18" x14ac:dyDescent="0.25">
      <c r="A448" s="169"/>
      <c r="B448" s="23" t="s">
        <v>525</v>
      </c>
      <c r="C448" s="13"/>
      <c r="D448" s="31"/>
      <c r="E448" s="15"/>
      <c r="F448" s="15"/>
      <c r="G448" s="15"/>
      <c r="H448" s="11"/>
      <c r="I448" s="15"/>
      <c r="J448" s="33">
        <f t="shared" si="22"/>
        <v>0</v>
      </c>
      <c r="K448" s="361"/>
      <c r="L448" s="169"/>
      <c r="M448" s="169"/>
      <c r="N448" s="169"/>
      <c r="O448" s="169"/>
      <c r="P448" s="169"/>
      <c r="Q448" s="169"/>
      <c r="R448" s="169"/>
    </row>
    <row r="449" spans="1:18" x14ac:dyDescent="0.25">
      <c r="A449" s="169"/>
      <c r="B449" s="23" t="s">
        <v>526</v>
      </c>
      <c r="C449" s="13"/>
      <c r="D449" s="31"/>
      <c r="E449" s="15"/>
      <c r="F449" s="15"/>
      <c r="G449" s="15"/>
      <c r="H449" s="11"/>
      <c r="I449" s="15"/>
      <c r="J449" s="33">
        <f t="shared" si="22"/>
        <v>0</v>
      </c>
      <c r="K449" s="361"/>
      <c r="L449" s="169"/>
      <c r="M449" s="169"/>
      <c r="N449" s="169"/>
      <c r="O449" s="169"/>
      <c r="P449" s="169"/>
      <c r="Q449" s="169"/>
      <c r="R449" s="169"/>
    </row>
    <row r="450" spans="1:18" x14ac:dyDescent="0.25">
      <c r="A450" s="169"/>
      <c r="B450" s="23" t="s">
        <v>527</v>
      </c>
      <c r="C450" s="13"/>
      <c r="D450" s="31"/>
      <c r="E450" s="15"/>
      <c r="F450" s="15"/>
      <c r="G450" s="15"/>
      <c r="H450" s="11"/>
      <c r="I450" s="15"/>
      <c r="J450" s="33">
        <f t="shared" si="22"/>
        <v>0</v>
      </c>
      <c r="K450" s="361"/>
      <c r="L450" s="169"/>
      <c r="M450" s="169"/>
      <c r="N450" s="169"/>
      <c r="O450" s="169"/>
      <c r="P450" s="169"/>
      <c r="Q450" s="169"/>
      <c r="R450" s="169"/>
    </row>
    <row r="451" spans="1:18" x14ac:dyDescent="0.25">
      <c r="A451" s="169"/>
      <c r="B451" s="23" t="s">
        <v>528</v>
      </c>
      <c r="C451" s="13"/>
      <c r="D451" s="31"/>
      <c r="E451" s="15"/>
      <c r="F451" s="15"/>
      <c r="G451" s="15"/>
      <c r="H451" s="11"/>
      <c r="I451" s="15"/>
      <c r="J451" s="33">
        <f t="shared" si="22"/>
        <v>0</v>
      </c>
      <c r="K451" s="361"/>
      <c r="L451" s="169"/>
      <c r="M451" s="169"/>
      <c r="N451" s="169"/>
      <c r="O451" s="169"/>
      <c r="P451" s="169"/>
      <c r="Q451" s="169"/>
      <c r="R451" s="169"/>
    </row>
    <row r="452" spans="1:18" x14ac:dyDescent="0.25">
      <c r="A452" s="169"/>
      <c r="B452" s="23" t="s">
        <v>529</v>
      </c>
      <c r="C452" s="13"/>
      <c r="D452" s="31"/>
      <c r="E452" s="15"/>
      <c r="F452" s="15"/>
      <c r="G452" s="15"/>
      <c r="H452" s="11"/>
      <c r="I452" s="15"/>
      <c r="J452" s="33">
        <f t="shared" si="22"/>
        <v>0</v>
      </c>
      <c r="K452" s="361"/>
      <c r="L452" s="169"/>
      <c r="M452" s="169"/>
      <c r="N452" s="169"/>
      <c r="O452" s="169"/>
      <c r="P452" s="169"/>
      <c r="Q452" s="169"/>
      <c r="R452" s="169"/>
    </row>
    <row r="453" spans="1:18" ht="15.75" thickBot="1" x14ac:dyDescent="0.3">
      <c r="A453" s="169"/>
      <c r="B453" s="23" t="s">
        <v>530</v>
      </c>
      <c r="C453" s="13"/>
      <c r="D453" s="31"/>
      <c r="E453" s="15"/>
      <c r="F453" s="15"/>
      <c r="G453" s="15"/>
      <c r="H453" s="11"/>
      <c r="I453" s="15"/>
      <c r="J453" s="33">
        <f t="shared" si="22"/>
        <v>0</v>
      </c>
      <c r="K453" s="364"/>
      <c r="L453" s="169"/>
      <c r="M453" s="169"/>
      <c r="N453" s="169"/>
      <c r="O453" s="169"/>
      <c r="P453" s="169"/>
      <c r="Q453" s="169"/>
      <c r="R453" s="169"/>
    </row>
    <row r="454" spans="1:18" x14ac:dyDescent="0.25">
      <c r="A454" s="169"/>
      <c r="B454" s="79" t="s">
        <v>362</v>
      </c>
      <c r="C454" s="120" t="s">
        <v>3</v>
      </c>
      <c r="D454" s="121" t="s">
        <v>4</v>
      </c>
      <c r="E454" s="119" t="s">
        <v>5</v>
      </c>
      <c r="F454" s="120" t="s">
        <v>45</v>
      </c>
      <c r="G454" s="119" t="s">
        <v>8</v>
      </c>
      <c r="H454" s="28" t="s">
        <v>9</v>
      </c>
      <c r="I454" s="119" t="s">
        <v>10</v>
      </c>
      <c r="J454" s="362" t="s">
        <v>11</v>
      </c>
      <c r="K454" s="363"/>
      <c r="L454" s="169"/>
      <c r="M454" s="169"/>
      <c r="N454" s="169"/>
      <c r="O454" s="169"/>
      <c r="P454" s="169"/>
      <c r="Q454" s="169"/>
      <c r="R454" s="169"/>
    </row>
    <row r="455" spans="1:18" x14ac:dyDescent="0.25">
      <c r="A455" s="169"/>
      <c r="B455" s="23" t="s">
        <v>531</v>
      </c>
      <c r="C455" s="13">
        <v>1</v>
      </c>
      <c r="D455" s="31"/>
      <c r="E455" s="15"/>
      <c r="F455" s="15"/>
      <c r="G455" s="15"/>
      <c r="H455" s="11"/>
      <c r="I455" s="15"/>
      <c r="J455" s="33">
        <f>+SUM(C455:I455)</f>
        <v>1</v>
      </c>
      <c r="K455" s="360">
        <f>+SUM(J455:J465)</f>
        <v>1</v>
      </c>
      <c r="L455" s="169"/>
      <c r="M455" s="169"/>
      <c r="N455" s="169"/>
      <c r="O455" s="169"/>
      <c r="P455" s="169"/>
      <c r="Q455" s="169"/>
      <c r="R455" s="169"/>
    </row>
    <row r="456" spans="1:18" x14ac:dyDescent="0.25">
      <c r="A456" s="169"/>
      <c r="B456" s="23" t="s">
        <v>532</v>
      </c>
      <c r="C456" s="13"/>
      <c r="D456" s="31"/>
      <c r="E456" s="15"/>
      <c r="F456" s="15"/>
      <c r="G456" s="15"/>
      <c r="H456" s="11"/>
      <c r="I456" s="15"/>
      <c r="J456" s="33">
        <f t="shared" ref="J456:J461" si="23">+SUM(C456:I456)</f>
        <v>0</v>
      </c>
      <c r="K456" s="361"/>
      <c r="L456" s="169"/>
      <c r="M456" s="169"/>
      <c r="N456" s="169"/>
      <c r="O456" s="169"/>
      <c r="P456" s="169"/>
      <c r="Q456" s="169"/>
      <c r="R456" s="169"/>
    </row>
    <row r="457" spans="1:18" x14ac:dyDescent="0.25">
      <c r="A457" s="169"/>
      <c r="B457" s="23" t="s">
        <v>130</v>
      </c>
      <c r="C457" s="13"/>
      <c r="D457" s="31"/>
      <c r="E457" s="15"/>
      <c r="F457" s="15"/>
      <c r="G457" s="15"/>
      <c r="H457" s="11"/>
      <c r="I457" s="15"/>
      <c r="J457" s="33">
        <f t="shared" si="23"/>
        <v>0</v>
      </c>
      <c r="K457" s="361"/>
      <c r="L457" s="169"/>
      <c r="M457" s="169"/>
      <c r="N457" s="169"/>
      <c r="O457" s="169"/>
      <c r="P457" s="169"/>
      <c r="Q457" s="169"/>
      <c r="R457" s="169"/>
    </row>
    <row r="458" spans="1:18" x14ac:dyDescent="0.25">
      <c r="A458" s="169"/>
      <c r="B458" s="23" t="s">
        <v>533</v>
      </c>
      <c r="C458" s="13"/>
      <c r="D458" s="31"/>
      <c r="E458" s="15"/>
      <c r="F458" s="15"/>
      <c r="G458" s="15"/>
      <c r="H458" s="11"/>
      <c r="I458" s="15"/>
      <c r="J458" s="33">
        <f t="shared" si="23"/>
        <v>0</v>
      </c>
      <c r="K458" s="361"/>
      <c r="L458" s="169"/>
      <c r="M458" s="169"/>
      <c r="N458" s="169"/>
      <c r="O458" s="169"/>
      <c r="P458" s="169"/>
      <c r="Q458" s="169"/>
      <c r="R458" s="169"/>
    </row>
    <row r="459" spans="1:18" x14ac:dyDescent="0.25">
      <c r="A459" s="169"/>
      <c r="B459" s="23" t="s">
        <v>534</v>
      </c>
      <c r="C459" s="13"/>
      <c r="D459" s="31"/>
      <c r="E459" s="15"/>
      <c r="F459" s="15"/>
      <c r="G459" s="15"/>
      <c r="H459" s="11"/>
      <c r="I459" s="15"/>
      <c r="J459" s="33">
        <f t="shared" si="23"/>
        <v>0</v>
      </c>
      <c r="K459" s="361"/>
      <c r="L459" s="169"/>
      <c r="M459" s="169"/>
      <c r="N459" s="169"/>
      <c r="O459" s="169"/>
      <c r="P459" s="169"/>
      <c r="Q459" s="169"/>
      <c r="R459" s="169"/>
    </row>
    <row r="460" spans="1:18" x14ac:dyDescent="0.25">
      <c r="A460" s="169"/>
      <c r="B460" s="23" t="s">
        <v>535</v>
      </c>
      <c r="C460" s="13"/>
      <c r="D460" s="31"/>
      <c r="E460" s="15"/>
      <c r="F460" s="15"/>
      <c r="G460" s="15"/>
      <c r="H460" s="11"/>
      <c r="I460" s="15"/>
      <c r="J460" s="33">
        <f t="shared" si="23"/>
        <v>0</v>
      </c>
      <c r="K460" s="361"/>
      <c r="L460" s="169"/>
      <c r="M460" s="169"/>
      <c r="N460" s="169"/>
      <c r="O460" s="169"/>
      <c r="P460" s="169"/>
      <c r="Q460" s="169"/>
      <c r="R460" s="169"/>
    </row>
    <row r="461" spans="1:18" x14ac:dyDescent="0.25">
      <c r="A461" s="169"/>
      <c r="B461" s="23" t="s">
        <v>536</v>
      </c>
      <c r="C461" s="13"/>
      <c r="D461" s="31"/>
      <c r="E461" s="15"/>
      <c r="F461" s="15"/>
      <c r="G461" s="15"/>
      <c r="H461" s="11"/>
      <c r="I461" s="15"/>
      <c r="J461" s="33">
        <f t="shared" si="23"/>
        <v>0</v>
      </c>
      <c r="K461" s="361"/>
      <c r="L461" s="169"/>
      <c r="M461" s="169"/>
      <c r="N461" s="169"/>
      <c r="O461" s="169"/>
      <c r="P461" s="169"/>
      <c r="Q461" s="169"/>
      <c r="R461" s="169"/>
    </row>
    <row r="462" spans="1:18" x14ac:dyDescent="0.25">
      <c r="A462" s="169"/>
      <c r="B462" s="23" t="s">
        <v>537</v>
      </c>
      <c r="C462" s="13"/>
      <c r="D462" s="31"/>
      <c r="E462" s="15"/>
      <c r="F462" s="15"/>
      <c r="G462" s="15"/>
      <c r="H462" s="11"/>
      <c r="I462" s="15"/>
      <c r="J462" s="33">
        <f>+SUM(C462:I462)</f>
        <v>0</v>
      </c>
      <c r="K462" s="361"/>
      <c r="L462" s="169"/>
      <c r="M462" s="169"/>
      <c r="N462" s="169"/>
      <c r="O462" s="169"/>
      <c r="P462" s="169"/>
      <c r="Q462" s="169"/>
      <c r="R462" s="169"/>
    </row>
    <row r="463" spans="1:18" x14ac:dyDescent="0.25">
      <c r="A463" s="169"/>
      <c r="B463" s="23" t="s">
        <v>538</v>
      </c>
      <c r="C463" s="13"/>
      <c r="D463" s="31"/>
      <c r="E463" s="15"/>
      <c r="F463" s="15"/>
      <c r="G463" s="15"/>
      <c r="H463" s="11"/>
      <c r="I463" s="15"/>
      <c r="J463" s="33">
        <f>+SUM(C463:I463)</f>
        <v>0</v>
      </c>
      <c r="K463" s="361"/>
      <c r="L463" s="169"/>
      <c r="M463" s="169"/>
      <c r="N463" s="169"/>
      <c r="O463" s="169"/>
      <c r="P463" s="169"/>
      <c r="Q463" s="169"/>
      <c r="R463" s="169"/>
    </row>
    <row r="464" spans="1:18" x14ac:dyDescent="0.25">
      <c r="A464" s="169"/>
      <c r="B464" s="23" t="s">
        <v>539</v>
      </c>
      <c r="C464" s="13"/>
      <c r="D464" s="31"/>
      <c r="E464" s="15"/>
      <c r="F464" s="15"/>
      <c r="G464" s="15"/>
      <c r="H464" s="11"/>
      <c r="I464" s="15"/>
      <c r="J464" s="33">
        <f>+SUM(C464:I464)</f>
        <v>0</v>
      </c>
      <c r="K464" s="361"/>
      <c r="L464" s="169"/>
      <c r="M464" s="169"/>
      <c r="N464" s="169"/>
      <c r="O464" s="169"/>
      <c r="P464" s="169"/>
      <c r="Q464" s="169"/>
      <c r="R464" s="169"/>
    </row>
    <row r="465" spans="1:18" ht="15.75" thickBot="1" x14ac:dyDescent="0.3">
      <c r="A465" s="169"/>
      <c r="B465" s="80"/>
      <c r="C465" s="13"/>
      <c r="D465" s="31"/>
      <c r="E465" s="15"/>
      <c r="F465" s="15"/>
      <c r="G465" s="15"/>
      <c r="H465" s="11"/>
      <c r="I465" s="15"/>
      <c r="J465" s="33">
        <f>+SUM(C465:I465)</f>
        <v>0</v>
      </c>
      <c r="K465" s="361"/>
      <c r="L465" s="169"/>
      <c r="M465" s="169"/>
      <c r="N465" s="169"/>
      <c r="O465" s="169"/>
      <c r="P465" s="169"/>
      <c r="Q465" s="169"/>
      <c r="R465" s="169"/>
    </row>
    <row r="466" spans="1:18" x14ac:dyDescent="0.25">
      <c r="A466" s="169"/>
      <c r="B466" s="79" t="s">
        <v>363</v>
      </c>
      <c r="C466" s="120" t="s">
        <v>3</v>
      </c>
      <c r="D466" s="121" t="s">
        <v>4</v>
      </c>
      <c r="E466" s="119" t="s">
        <v>5</v>
      </c>
      <c r="F466" s="120" t="s">
        <v>45</v>
      </c>
      <c r="G466" s="119" t="s">
        <v>8</v>
      </c>
      <c r="H466" s="28" t="s">
        <v>9</v>
      </c>
      <c r="I466" s="119" t="s">
        <v>10</v>
      </c>
      <c r="J466" s="362" t="s">
        <v>11</v>
      </c>
      <c r="K466" s="363"/>
      <c r="L466" s="169"/>
      <c r="M466" s="169"/>
      <c r="N466" s="169"/>
      <c r="O466" s="169"/>
      <c r="P466" s="169"/>
      <c r="Q466" s="169"/>
      <c r="R466" s="169"/>
    </row>
    <row r="467" spans="1:18" x14ac:dyDescent="0.25">
      <c r="A467" s="169"/>
      <c r="B467" s="23" t="s">
        <v>540</v>
      </c>
      <c r="C467" s="13"/>
      <c r="D467" s="31"/>
      <c r="E467" s="15"/>
      <c r="F467" s="15"/>
      <c r="G467" s="15"/>
      <c r="H467" s="11"/>
      <c r="I467" s="15"/>
      <c r="J467" s="33">
        <f>+SUM(C467:I467)</f>
        <v>0</v>
      </c>
      <c r="K467" s="360">
        <f>+SUM(J467:J477)</f>
        <v>2</v>
      </c>
      <c r="L467" s="169"/>
      <c r="M467" s="169"/>
      <c r="N467" s="169"/>
      <c r="O467" s="169"/>
      <c r="P467" s="169"/>
      <c r="Q467" s="169"/>
      <c r="R467" s="169"/>
    </row>
    <row r="468" spans="1:18" x14ac:dyDescent="0.25">
      <c r="A468" s="169"/>
      <c r="B468" s="23" t="s">
        <v>541</v>
      </c>
      <c r="C468" s="13"/>
      <c r="D468" s="31"/>
      <c r="E468" s="15"/>
      <c r="F468" s="15"/>
      <c r="G468" s="15"/>
      <c r="H468" s="11"/>
      <c r="I468" s="15"/>
      <c r="J468" s="33">
        <f t="shared" ref="J468:J474" si="24">+SUM(C468:I468)</f>
        <v>0</v>
      </c>
      <c r="K468" s="361"/>
      <c r="L468" s="169"/>
      <c r="M468" s="169"/>
      <c r="N468" s="169"/>
      <c r="O468" s="169"/>
      <c r="P468" s="169"/>
      <c r="Q468" s="169"/>
      <c r="R468" s="169"/>
    </row>
    <row r="469" spans="1:18" x14ac:dyDescent="0.25">
      <c r="A469" s="169"/>
      <c r="B469" s="23" t="s">
        <v>542</v>
      </c>
      <c r="C469" s="13"/>
      <c r="D469" s="31"/>
      <c r="E469" s="15"/>
      <c r="F469" s="15"/>
      <c r="G469" s="15"/>
      <c r="H469" s="11"/>
      <c r="I469" s="15"/>
      <c r="J469" s="33">
        <f t="shared" si="24"/>
        <v>0</v>
      </c>
      <c r="K469" s="361"/>
      <c r="L469" s="169"/>
      <c r="M469" s="169"/>
      <c r="N469" s="169"/>
      <c r="O469" s="169"/>
      <c r="P469" s="169"/>
      <c r="Q469" s="169"/>
      <c r="R469" s="169"/>
    </row>
    <row r="470" spans="1:18" x14ac:dyDescent="0.25">
      <c r="A470" s="169"/>
      <c r="B470" s="23" t="s">
        <v>543</v>
      </c>
      <c r="C470" s="13"/>
      <c r="D470" s="31"/>
      <c r="E470" s="15"/>
      <c r="F470" s="15"/>
      <c r="G470" s="15"/>
      <c r="H470" s="11"/>
      <c r="I470" s="15"/>
      <c r="J470" s="33">
        <f t="shared" si="24"/>
        <v>0</v>
      </c>
      <c r="K470" s="361"/>
      <c r="L470" s="169"/>
      <c r="M470" s="169"/>
      <c r="N470" s="169"/>
      <c r="O470" s="169"/>
      <c r="P470" s="169"/>
      <c r="Q470" s="169"/>
      <c r="R470" s="169"/>
    </row>
    <row r="471" spans="1:18" x14ac:dyDescent="0.25">
      <c r="A471" s="169"/>
      <c r="B471" s="23" t="s">
        <v>544</v>
      </c>
      <c r="C471" s="13"/>
      <c r="D471" s="31"/>
      <c r="E471" s="15"/>
      <c r="F471" s="15"/>
      <c r="G471" s="15"/>
      <c r="H471" s="11"/>
      <c r="I471" s="15"/>
      <c r="J471" s="33">
        <f t="shared" si="24"/>
        <v>0</v>
      </c>
      <c r="K471" s="361"/>
      <c r="L471" s="169"/>
      <c r="M471" s="169"/>
      <c r="N471" s="169"/>
      <c r="O471" s="169"/>
      <c r="P471" s="169"/>
      <c r="Q471" s="169"/>
      <c r="R471" s="169"/>
    </row>
    <row r="472" spans="1:18" x14ac:dyDescent="0.25">
      <c r="A472" s="169"/>
      <c r="B472" s="23" t="s">
        <v>545</v>
      </c>
      <c r="C472" s="13"/>
      <c r="D472" s="31"/>
      <c r="E472" s="15"/>
      <c r="F472" s="15"/>
      <c r="G472" s="15"/>
      <c r="H472" s="11"/>
      <c r="I472" s="15"/>
      <c r="J472" s="33">
        <f t="shared" si="24"/>
        <v>0</v>
      </c>
      <c r="K472" s="361"/>
      <c r="L472" s="169"/>
      <c r="M472" s="169"/>
      <c r="N472" s="169"/>
      <c r="O472" s="169"/>
      <c r="P472" s="169"/>
      <c r="Q472" s="169"/>
      <c r="R472" s="169"/>
    </row>
    <row r="473" spans="1:18" x14ac:dyDescent="0.25">
      <c r="A473" s="169"/>
      <c r="B473" s="23" t="s">
        <v>546</v>
      </c>
      <c r="C473" s="13">
        <v>1</v>
      </c>
      <c r="D473" s="31"/>
      <c r="E473" s="15"/>
      <c r="F473" s="15"/>
      <c r="G473" s="15"/>
      <c r="H473" s="11"/>
      <c r="I473" s="15"/>
      <c r="J473" s="33">
        <f t="shared" si="24"/>
        <v>1</v>
      </c>
      <c r="K473" s="361"/>
      <c r="L473" s="169"/>
      <c r="M473" s="169"/>
      <c r="N473" s="169"/>
      <c r="O473" s="169"/>
      <c r="P473" s="169"/>
      <c r="Q473" s="169"/>
      <c r="R473" s="169"/>
    </row>
    <row r="474" spans="1:18" x14ac:dyDescent="0.25">
      <c r="A474" s="169"/>
      <c r="B474" s="23" t="s">
        <v>547</v>
      </c>
      <c r="C474" s="13"/>
      <c r="D474" s="31"/>
      <c r="E474" s="15"/>
      <c r="F474" s="15"/>
      <c r="G474" s="15"/>
      <c r="H474" s="11"/>
      <c r="I474" s="15"/>
      <c r="J474" s="33">
        <f t="shared" si="24"/>
        <v>0</v>
      </c>
      <c r="K474" s="361"/>
      <c r="L474" s="169"/>
      <c r="M474" s="169"/>
      <c r="N474" s="169"/>
      <c r="O474" s="169"/>
      <c r="P474" s="169"/>
      <c r="Q474" s="169"/>
      <c r="R474" s="169"/>
    </row>
    <row r="475" spans="1:18" x14ac:dyDescent="0.25">
      <c r="A475" s="169"/>
      <c r="B475" s="23" t="s">
        <v>548</v>
      </c>
      <c r="C475" s="13">
        <v>1</v>
      </c>
      <c r="D475" s="31"/>
      <c r="E475" s="15"/>
      <c r="F475" s="15"/>
      <c r="G475" s="15"/>
      <c r="H475" s="11"/>
      <c r="I475" s="15"/>
      <c r="J475" s="33">
        <f>+SUM(C475:I475)</f>
        <v>1</v>
      </c>
      <c r="K475" s="361"/>
      <c r="L475" s="169"/>
      <c r="M475" s="169"/>
      <c r="N475" s="169"/>
      <c r="O475" s="169"/>
      <c r="P475" s="169"/>
      <c r="Q475" s="169"/>
      <c r="R475" s="169"/>
    </row>
    <row r="476" spans="1:18" x14ac:dyDescent="0.25">
      <c r="A476" s="169"/>
      <c r="B476" s="23"/>
      <c r="C476" s="13"/>
      <c r="D476" s="31"/>
      <c r="E476" s="15"/>
      <c r="F476" s="15"/>
      <c r="G476" s="15"/>
      <c r="H476" s="11"/>
      <c r="I476" s="15"/>
      <c r="J476" s="33">
        <f>+SUM(C476:I476)</f>
        <v>0</v>
      </c>
      <c r="K476" s="361"/>
      <c r="L476" s="169"/>
      <c r="M476" s="169"/>
      <c r="N476" s="169"/>
      <c r="O476" s="169"/>
      <c r="P476" s="169"/>
      <c r="Q476" s="169"/>
      <c r="R476" s="169"/>
    </row>
    <row r="477" spans="1:18" ht="15.75" thickBot="1" x14ac:dyDescent="0.3">
      <c r="A477" s="169"/>
      <c r="B477" s="80"/>
      <c r="C477" s="13"/>
      <c r="D477" s="31"/>
      <c r="E477" s="15"/>
      <c r="F477" s="15"/>
      <c r="G477" s="15"/>
      <c r="H477" s="11"/>
      <c r="I477" s="15"/>
      <c r="J477" s="33">
        <f>+SUM(C477:I477)</f>
        <v>0</v>
      </c>
      <c r="K477" s="361"/>
      <c r="L477" s="169"/>
      <c r="M477" s="169"/>
      <c r="N477" s="169"/>
      <c r="O477" s="169"/>
      <c r="P477" s="169"/>
      <c r="Q477" s="169"/>
      <c r="R477" s="169"/>
    </row>
    <row r="478" spans="1:18" x14ac:dyDescent="0.25">
      <c r="A478" s="169"/>
      <c r="B478" s="79" t="s">
        <v>364</v>
      </c>
      <c r="C478" s="120" t="s">
        <v>3</v>
      </c>
      <c r="D478" s="121" t="s">
        <v>4</v>
      </c>
      <c r="E478" s="120" t="s">
        <v>5</v>
      </c>
      <c r="F478" s="120" t="s">
        <v>45</v>
      </c>
      <c r="G478" s="120" t="s">
        <v>8</v>
      </c>
      <c r="H478" s="121" t="s">
        <v>9</v>
      </c>
      <c r="I478" s="120" t="s">
        <v>10</v>
      </c>
      <c r="J478" s="362" t="s">
        <v>11</v>
      </c>
      <c r="K478" s="363"/>
      <c r="L478" s="169"/>
      <c r="M478" s="169"/>
      <c r="N478" s="169"/>
      <c r="O478" s="169"/>
      <c r="P478" s="169"/>
      <c r="Q478" s="169"/>
      <c r="R478" s="169"/>
    </row>
    <row r="479" spans="1:18" x14ac:dyDescent="0.25">
      <c r="A479" s="169"/>
      <c r="B479" s="23" t="s">
        <v>549</v>
      </c>
      <c r="C479" s="13"/>
      <c r="D479" s="11"/>
      <c r="E479" s="15"/>
      <c r="F479" s="15"/>
      <c r="G479" s="15"/>
      <c r="H479" s="11"/>
      <c r="I479" s="15"/>
      <c r="J479" s="33">
        <f>+SUM(C479:I479)</f>
        <v>0</v>
      </c>
      <c r="K479" s="360">
        <f>+SUM(J479:J489)</f>
        <v>6</v>
      </c>
      <c r="L479" s="169"/>
      <c r="M479" s="169"/>
      <c r="N479" s="169"/>
      <c r="O479" s="169"/>
      <c r="P479" s="169"/>
      <c r="Q479" s="169"/>
      <c r="R479" s="169"/>
    </row>
    <row r="480" spans="1:18" x14ac:dyDescent="0.25">
      <c r="A480" s="169"/>
      <c r="B480" s="23" t="s">
        <v>173</v>
      </c>
      <c r="C480" s="13">
        <v>3</v>
      </c>
      <c r="D480" s="11"/>
      <c r="E480" s="15"/>
      <c r="F480" s="15"/>
      <c r="G480" s="15"/>
      <c r="H480" s="11"/>
      <c r="I480" s="15"/>
      <c r="J480" s="33">
        <f>+SUM(C480:I480)</f>
        <v>3</v>
      </c>
      <c r="K480" s="361"/>
      <c r="L480" s="169"/>
      <c r="M480" s="169"/>
      <c r="N480" s="169"/>
      <c r="O480" s="169"/>
      <c r="P480" s="169"/>
      <c r="Q480" s="169"/>
      <c r="R480" s="169"/>
    </row>
    <row r="481" spans="1:18" x14ac:dyDescent="0.25">
      <c r="A481" s="169"/>
      <c r="B481" s="23" t="s">
        <v>550</v>
      </c>
      <c r="C481" s="13">
        <v>1</v>
      </c>
      <c r="D481" s="11"/>
      <c r="E481" s="15"/>
      <c r="F481" s="15"/>
      <c r="G481" s="15"/>
      <c r="H481" s="11"/>
      <c r="I481" s="15"/>
      <c r="J481" s="33">
        <f>+SUM(C481:I481)</f>
        <v>1</v>
      </c>
      <c r="K481" s="361"/>
      <c r="L481" s="169"/>
      <c r="M481" s="169"/>
      <c r="N481" s="169"/>
      <c r="O481" s="169"/>
      <c r="P481" s="169"/>
      <c r="Q481" s="169"/>
      <c r="R481" s="169"/>
    </row>
    <row r="482" spans="1:18" x14ac:dyDescent="0.25">
      <c r="A482" s="169"/>
      <c r="B482" s="23" t="s">
        <v>551</v>
      </c>
      <c r="C482" s="13"/>
      <c r="D482" s="11"/>
      <c r="E482" s="15"/>
      <c r="F482" s="15"/>
      <c r="G482" s="15"/>
      <c r="H482" s="11"/>
      <c r="I482" s="15"/>
      <c r="J482" s="33">
        <f t="shared" ref="J482:J484" si="25">+SUM(C482:I482)</f>
        <v>0</v>
      </c>
      <c r="K482" s="361"/>
      <c r="L482" s="169"/>
      <c r="M482" s="169"/>
      <c r="N482" s="169"/>
      <c r="O482" s="169"/>
      <c r="P482" s="169"/>
      <c r="Q482" s="169"/>
      <c r="R482" s="169"/>
    </row>
    <row r="483" spans="1:18" x14ac:dyDescent="0.25">
      <c r="A483" s="169"/>
      <c r="B483" s="23" t="s">
        <v>552</v>
      </c>
      <c r="C483" s="13"/>
      <c r="D483" s="11"/>
      <c r="E483" s="15"/>
      <c r="F483" s="15"/>
      <c r="G483" s="15"/>
      <c r="H483" s="11"/>
      <c r="I483" s="15"/>
      <c r="J483" s="33">
        <f t="shared" si="25"/>
        <v>0</v>
      </c>
      <c r="K483" s="361"/>
      <c r="L483" s="169"/>
      <c r="M483" s="169"/>
      <c r="N483" s="169"/>
      <c r="O483" s="169"/>
      <c r="P483" s="169"/>
      <c r="Q483" s="169"/>
      <c r="R483" s="169"/>
    </row>
    <row r="484" spans="1:18" x14ac:dyDescent="0.25">
      <c r="A484" s="169"/>
      <c r="B484" s="23" t="s">
        <v>553</v>
      </c>
      <c r="C484" s="13"/>
      <c r="D484" s="11"/>
      <c r="E484" s="15"/>
      <c r="F484" s="15"/>
      <c r="G484" s="15"/>
      <c r="H484" s="11"/>
      <c r="I484" s="15"/>
      <c r="J484" s="33">
        <f t="shared" si="25"/>
        <v>0</v>
      </c>
      <c r="K484" s="361"/>
      <c r="L484" s="169"/>
      <c r="M484" s="169"/>
      <c r="N484" s="169"/>
      <c r="O484" s="169"/>
      <c r="P484" s="169"/>
      <c r="Q484" s="169"/>
      <c r="R484" s="169"/>
    </row>
    <row r="485" spans="1:18" x14ac:dyDescent="0.25">
      <c r="A485" s="169"/>
      <c r="B485" s="23" t="s">
        <v>554</v>
      </c>
      <c r="C485" s="13"/>
      <c r="D485" s="11"/>
      <c r="E485" s="15"/>
      <c r="F485" s="15"/>
      <c r="G485" s="15"/>
      <c r="H485" s="11"/>
      <c r="I485" s="15"/>
      <c r="J485" s="33">
        <f t="shared" ref="J485:J486" si="26">+SUM(C485:I485)</f>
        <v>0</v>
      </c>
      <c r="K485" s="361"/>
      <c r="L485" s="169"/>
      <c r="M485" s="169"/>
      <c r="N485" s="169"/>
      <c r="O485" s="169"/>
      <c r="P485" s="169"/>
      <c r="Q485" s="169"/>
      <c r="R485" s="169"/>
    </row>
    <row r="486" spans="1:18" x14ac:dyDescent="0.25">
      <c r="A486" s="169"/>
      <c r="B486" s="23" t="s">
        <v>555</v>
      </c>
      <c r="C486" s="13"/>
      <c r="D486" s="11"/>
      <c r="E486" s="15"/>
      <c r="F486" s="15"/>
      <c r="G486" s="15"/>
      <c r="H486" s="11"/>
      <c r="I486" s="15"/>
      <c r="J486" s="33">
        <f t="shared" si="26"/>
        <v>0</v>
      </c>
      <c r="K486" s="361"/>
      <c r="L486" s="169"/>
      <c r="M486" s="169"/>
      <c r="N486" s="169"/>
      <c r="O486" s="169"/>
      <c r="P486" s="169"/>
      <c r="Q486" s="169"/>
      <c r="R486" s="169"/>
    </row>
    <row r="487" spans="1:18" x14ac:dyDescent="0.25">
      <c r="A487" s="169"/>
      <c r="B487" s="23" t="s">
        <v>688</v>
      </c>
      <c r="C487" s="13">
        <v>1</v>
      </c>
      <c r="D487" s="11"/>
      <c r="E487" s="15"/>
      <c r="F487" s="15"/>
      <c r="G487" s="15"/>
      <c r="H487" s="11"/>
      <c r="I487" s="15"/>
      <c r="J487" s="33">
        <f>+SUM(C487:I487)</f>
        <v>1</v>
      </c>
      <c r="K487" s="361"/>
      <c r="L487" s="169"/>
      <c r="M487" s="169"/>
      <c r="N487" s="169"/>
      <c r="O487" s="169"/>
      <c r="P487" s="169"/>
      <c r="Q487" s="169"/>
      <c r="R487" s="169"/>
    </row>
    <row r="488" spans="1:18" x14ac:dyDescent="0.25">
      <c r="A488" s="169"/>
      <c r="B488" s="23" t="s">
        <v>689</v>
      </c>
      <c r="C488" s="13">
        <v>1</v>
      </c>
      <c r="D488" s="11"/>
      <c r="E488" s="15"/>
      <c r="F488" s="15"/>
      <c r="G488" s="15"/>
      <c r="H488" s="11"/>
      <c r="I488" s="15"/>
      <c r="J488" s="33">
        <f>+SUM(C488:I488)</f>
        <v>1</v>
      </c>
      <c r="K488" s="361"/>
      <c r="L488" s="169"/>
      <c r="M488" s="169"/>
      <c r="N488" s="169"/>
      <c r="O488" s="169"/>
      <c r="P488" s="169"/>
      <c r="Q488" s="169"/>
      <c r="R488" s="169"/>
    </row>
    <row r="489" spans="1:18" ht="15.75" thickBot="1" x14ac:dyDescent="0.3">
      <c r="A489" s="169"/>
      <c r="B489" s="80"/>
      <c r="C489" s="13"/>
      <c r="D489" s="11"/>
      <c r="E489" s="15"/>
      <c r="F489" s="15"/>
      <c r="G489" s="15"/>
      <c r="H489" s="11"/>
      <c r="I489" s="15"/>
      <c r="J489" s="33">
        <f>+SUM(C489:I489)</f>
        <v>0</v>
      </c>
      <c r="K489" s="364"/>
      <c r="L489" s="169"/>
      <c r="M489" s="169"/>
      <c r="N489" s="169"/>
      <c r="O489" s="169"/>
      <c r="P489" s="169"/>
      <c r="Q489" s="169"/>
      <c r="R489" s="169"/>
    </row>
    <row r="490" spans="1:18" x14ac:dyDescent="0.25">
      <c r="A490" s="169"/>
      <c r="B490" s="261" t="s">
        <v>23</v>
      </c>
      <c r="C490" s="317" t="s">
        <v>44</v>
      </c>
      <c r="D490" s="365"/>
      <c r="E490" s="365"/>
      <c r="F490" s="365"/>
      <c r="G490" s="365"/>
      <c r="H490" s="365"/>
      <c r="I490" s="365"/>
      <c r="J490" s="365"/>
      <c r="K490" s="366"/>
      <c r="L490" s="169"/>
      <c r="M490" s="169"/>
      <c r="N490" s="169"/>
      <c r="O490" s="169"/>
      <c r="P490" s="169"/>
      <c r="Q490" s="169"/>
      <c r="R490" s="169"/>
    </row>
    <row r="491" spans="1:18" ht="15.75" thickBot="1" x14ac:dyDescent="0.3">
      <c r="A491" s="169"/>
      <c r="B491" s="262"/>
      <c r="C491" s="318"/>
      <c r="D491" s="367"/>
      <c r="E491" s="367"/>
      <c r="F491" s="367"/>
      <c r="G491" s="367"/>
      <c r="H491" s="367"/>
      <c r="I491" s="367"/>
      <c r="J491" s="367"/>
      <c r="K491" s="368"/>
      <c r="L491" s="169"/>
      <c r="M491" s="169"/>
      <c r="N491" s="169"/>
      <c r="O491" s="169"/>
      <c r="P491" s="169"/>
      <c r="Q491" s="169"/>
      <c r="R491" s="169"/>
    </row>
    <row r="492" spans="1:18" x14ac:dyDescent="0.25">
      <c r="A492" s="169"/>
      <c r="B492" s="79" t="s">
        <v>365</v>
      </c>
      <c r="C492" s="120" t="s">
        <v>3</v>
      </c>
      <c r="D492" s="121" t="s">
        <v>4</v>
      </c>
      <c r="E492" s="119" t="s">
        <v>5</v>
      </c>
      <c r="F492" s="120" t="s">
        <v>45</v>
      </c>
      <c r="G492" s="119" t="s">
        <v>8</v>
      </c>
      <c r="H492" s="28" t="s">
        <v>9</v>
      </c>
      <c r="I492" s="119" t="s">
        <v>10</v>
      </c>
      <c r="J492" s="362" t="s">
        <v>11</v>
      </c>
      <c r="K492" s="363"/>
      <c r="L492" s="169"/>
      <c r="M492" s="169"/>
      <c r="N492" s="169"/>
      <c r="O492" s="169"/>
      <c r="P492" s="169"/>
      <c r="Q492" s="169"/>
      <c r="R492" s="169"/>
    </row>
    <row r="493" spans="1:18" x14ac:dyDescent="0.25">
      <c r="A493" s="169"/>
      <c r="B493" s="23" t="s">
        <v>556</v>
      </c>
      <c r="C493" s="13">
        <v>1</v>
      </c>
      <c r="D493" s="31"/>
      <c r="E493" s="15"/>
      <c r="F493" s="15"/>
      <c r="G493" s="15"/>
      <c r="H493" s="11"/>
      <c r="I493" s="15"/>
      <c r="J493" s="33">
        <f t="shared" ref="J493:J503" si="27">+SUM(C493:I493)</f>
        <v>1</v>
      </c>
      <c r="K493" s="360">
        <f>+SUM(J493:J503)</f>
        <v>6</v>
      </c>
      <c r="L493" s="169"/>
      <c r="M493" s="169"/>
      <c r="N493" s="169"/>
      <c r="O493" s="169"/>
      <c r="P493" s="169"/>
      <c r="Q493" s="169"/>
      <c r="R493" s="169"/>
    </row>
    <row r="494" spans="1:18" x14ac:dyDescent="0.25">
      <c r="A494" s="169"/>
      <c r="B494" s="23" t="s">
        <v>288</v>
      </c>
      <c r="C494" s="13">
        <v>2</v>
      </c>
      <c r="D494" s="31"/>
      <c r="E494" s="15"/>
      <c r="F494" s="15"/>
      <c r="G494" s="15"/>
      <c r="H494" s="11"/>
      <c r="I494" s="15"/>
      <c r="J494" s="33">
        <f t="shared" si="27"/>
        <v>2</v>
      </c>
      <c r="K494" s="361"/>
      <c r="L494" s="169"/>
      <c r="M494" s="169"/>
      <c r="N494" s="169"/>
      <c r="O494" s="169"/>
      <c r="P494" s="169"/>
      <c r="Q494" s="169"/>
      <c r="R494" s="169"/>
    </row>
    <row r="495" spans="1:18" x14ac:dyDescent="0.25">
      <c r="A495" s="169"/>
      <c r="B495" s="23" t="s">
        <v>557</v>
      </c>
      <c r="C495" s="13">
        <v>2</v>
      </c>
      <c r="D495" s="31"/>
      <c r="E495" s="15"/>
      <c r="F495" s="15"/>
      <c r="G495" s="15"/>
      <c r="H495" s="11"/>
      <c r="I495" s="15"/>
      <c r="J495" s="33">
        <f t="shared" si="27"/>
        <v>2</v>
      </c>
      <c r="K495" s="361"/>
      <c r="L495" s="169"/>
      <c r="M495" s="169"/>
      <c r="N495" s="169"/>
      <c r="O495" s="169"/>
      <c r="P495" s="169"/>
      <c r="Q495" s="169"/>
      <c r="R495" s="169"/>
    </row>
    <row r="496" spans="1:18" x14ac:dyDescent="0.25">
      <c r="A496" s="169"/>
      <c r="B496" s="23" t="s">
        <v>558</v>
      </c>
      <c r="C496" s="13">
        <v>1</v>
      </c>
      <c r="D496" s="31"/>
      <c r="E496" s="15"/>
      <c r="F496" s="15"/>
      <c r="G496" s="15"/>
      <c r="H496" s="11"/>
      <c r="I496" s="15"/>
      <c r="J496" s="33">
        <f t="shared" si="27"/>
        <v>1</v>
      </c>
      <c r="K496" s="361"/>
      <c r="L496" s="169"/>
      <c r="M496" s="169"/>
      <c r="N496" s="169"/>
      <c r="O496" s="169"/>
      <c r="P496" s="169"/>
      <c r="Q496" s="169"/>
      <c r="R496" s="169"/>
    </row>
    <row r="497" spans="1:18" x14ac:dyDescent="0.25">
      <c r="A497" s="169"/>
      <c r="B497" s="23" t="s">
        <v>559</v>
      </c>
      <c r="C497" s="13"/>
      <c r="D497" s="31"/>
      <c r="E497" s="15"/>
      <c r="F497" s="15"/>
      <c r="G497" s="15"/>
      <c r="H497" s="11"/>
      <c r="I497" s="15"/>
      <c r="J497" s="33">
        <f t="shared" si="27"/>
        <v>0</v>
      </c>
      <c r="K497" s="361"/>
      <c r="L497" s="169"/>
      <c r="M497" s="169"/>
      <c r="N497" s="169"/>
      <c r="O497" s="169"/>
      <c r="P497" s="169"/>
      <c r="Q497" s="169"/>
      <c r="R497" s="169"/>
    </row>
    <row r="498" spans="1:18" x14ac:dyDescent="0.25">
      <c r="A498" s="169"/>
      <c r="B498" s="23" t="s">
        <v>560</v>
      </c>
      <c r="C498" s="13"/>
      <c r="D498" s="31"/>
      <c r="E498" s="15"/>
      <c r="F498" s="15"/>
      <c r="G498" s="15"/>
      <c r="H498" s="11"/>
      <c r="I498" s="15"/>
      <c r="J498" s="33">
        <f t="shared" si="27"/>
        <v>0</v>
      </c>
      <c r="K498" s="361"/>
      <c r="L498" s="169"/>
      <c r="M498" s="169"/>
      <c r="N498" s="169"/>
      <c r="O498" s="169"/>
      <c r="P498" s="169"/>
      <c r="Q498" s="169"/>
      <c r="R498" s="169"/>
    </row>
    <row r="499" spans="1:18" x14ac:dyDescent="0.25">
      <c r="A499" s="169"/>
      <c r="B499" s="23" t="s">
        <v>285</v>
      </c>
      <c r="C499" s="13"/>
      <c r="D499" s="31"/>
      <c r="E499" s="15"/>
      <c r="F499" s="15"/>
      <c r="G499" s="15"/>
      <c r="H499" s="11"/>
      <c r="I499" s="15"/>
      <c r="J499" s="33">
        <f t="shared" si="27"/>
        <v>0</v>
      </c>
      <c r="K499" s="361"/>
      <c r="L499" s="169"/>
      <c r="M499" s="169"/>
      <c r="N499" s="169"/>
      <c r="O499" s="169"/>
      <c r="P499" s="169"/>
      <c r="Q499" s="169"/>
      <c r="R499" s="169"/>
    </row>
    <row r="500" spans="1:18" x14ac:dyDescent="0.25">
      <c r="A500" s="169"/>
      <c r="B500" s="23" t="s">
        <v>561</v>
      </c>
      <c r="C500" s="13"/>
      <c r="D500" s="31"/>
      <c r="E500" s="15"/>
      <c r="F500" s="15"/>
      <c r="G500" s="15"/>
      <c r="H500" s="11"/>
      <c r="I500" s="15"/>
      <c r="J500" s="33">
        <f t="shared" si="27"/>
        <v>0</v>
      </c>
      <c r="K500" s="361"/>
      <c r="L500" s="169"/>
      <c r="M500" s="169"/>
      <c r="N500" s="169"/>
      <c r="O500" s="169"/>
      <c r="P500" s="169"/>
      <c r="Q500" s="169"/>
      <c r="R500" s="169"/>
    </row>
    <row r="501" spans="1:18" x14ac:dyDescent="0.25">
      <c r="A501" s="169"/>
      <c r="B501" s="23" t="s">
        <v>562</v>
      </c>
      <c r="C501" s="13"/>
      <c r="D501" s="31"/>
      <c r="E501" s="15"/>
      <c r="F501" s="15"/>
      <c r="G501" s="15"/>
      <c r="H501" s="11"/>
      <c r="I501" s="15"/>
      <c r="J501" s="33">
        <f t="shared" si="27"/>
        <v>0</v>
      </c>
      <c r="K501" s="361"/>
      <c r="L501" s="169"/>
      <c r="M501" s="169"/>
      <c r="N501" s="169"/>
      <c r="O501" s="169"/>
      <c r="P501" s="169"/>
      <c r="Q501" s="169"/>
      <c r="R501" s="169"/>
    </row>
    <row r="502" spans="1:18" x14ac:dyDescent="0.25">
      <c r="A502" s="169"/>
      <c r="B502" s="23"/>
      <c r="C502" s="13"/>
      <c r="D502" s="31"/>
      <c r="E502" s="15"/>
      <c r="F502" s="15"/>
      <c r="G502" s="15"/>
      <c r="H502" s="11"/>
      <c r="I502" s="15"/>
      <c r="J502" s="33">
        <f t="shared" si="27"/>
        <v>0</v>
      </c>
      <c r="K502" s="361"/>
      <c r="L502" s="169"/>
      <c r="M502" s="169"/>
      <c r="N502" s="169"/>
      <c r="O502" s="169"/>
      <c r="P502" s="169"/>
      <c r="Q502" s="169"/>
      <c r="R502" s="169"/>
    </row>
    <row r="503" spans="1:18" ht="15.75" thickBot="1" x14ac:dyDescent="0.3">
      <c r="A503" s="169"/>
      <c r="B503" s="80"/>
      <c r="C503" s="13"/>
      <c r="D503" s="31"/>
      <c r="E503" s="15"/>
      <c r="F503" s="15"/>
      <c r="G503" s="15"/>
      <c r="H503" s="11"/>
      <c r="I503" s="15"/>
      <c r="J503" s="33">
        <f t="shared" si="27"/>
        <v>0</v>
      </c>
      <c r="K503" s="364"/>
      <c r="L503" s="169"/>
      <c r="M503" s="169"/>
      <c r="N503" s="169"/>
      <c r="O503" s="169"/>
      <c r="P503" s="169"/>
      <c r="Q503" s="169"/>
      <c r="R503" s="169"/>
    </row>
    <row r="504" spans="1:18" x14ac:dyDescent="0.25">
      <c r="A504" s="169"/>
      <c r="B504" s="79" t="s">
        <v>366</v>
      </c>
      <c r="C504" s="120" t="s">
        <v>3</v>
      </c>
      <c r="D504" s="121" t="s">
        <v>4</v>
      </c>
      <c r="E504" s="119" t="s">
        <v>5</v>
      </c>
      <c r="F504" s="120" t="s">
        <v>45</v>
      </c>
      <c r="G504" s="119" t="s">
        <v>8</v>
      </c>
      <c r="H504" s="28" t="s">
        <v>9</v>
      </c>
      <c r="I504" s="119" t="s">
        <v>10</v>
      </c>
      <c r="J504" s="362" t="s">
        <v>11</v>
      </c>
      <c r="K504" s="363"/>
      <c r="L504" s="169"/>
      <c r="M504" s="169"/>
      <c r="N504" s="169"/>
      <c r="O504" s="169"/>
      <c r="P504" s="169"/>
      <c r="Q504" s="169"/>
      <c r="R504" s="169"/>
    </row>
    <row r="505" spans="1:18" x14ac:dyDescent="0.25">
      <c r="A505" s="169"/>
      <c r="B505" s="23" t="s">
        <v>563</v>
      </c>
      <c r="C505" s="13"/>
      <c r="D505" s="31"/>
      <c r="E505" s="15"/>
      <c r="F505" s="15"/>
      <c r="G505" s="15"/>
      <c r="H505" s="11"/>
      <c r="I505" s="15"/>
      <c r="J505" s="33">
        <f>+SUM(C505:I505)</f>
        <v>0</v>
      </c>
      <c r="K505" s="360">
        <f>+SUM(J505:J516)</f>
        <v>4</v>
      </c>
      <c r="L505" s="169"/>
      <c r="M505" s="169"/>
      <c r="N505" s="169"/>
      <c r="O505" s="169"/>
      <c r="P505" s="169"/>
      <c r="Q505" s="169"/>
      <c r="R505" s="169"/>
    </row>
    <row r="506" spans="1:18" x14ac:dyDescent="0.25">
      <c r="A506" s="169"/>
      <c r="B506" s="23" t="s">
        <v>564</v>
      </c>
      <c r="C506" s="13"/>
      <c r="D506" s="31"/>
      <c r="E506" s="15"/>
      <c r="F506" s="15"/>
      <c r="G506" s="15"/>
      <c r="H506" s="11"/>
      <c r="I506" s="15"/>
      <c r="J506" s="33">
        <f t="shared" ref="J506:J513" si="28">+SUM(C506:I506)</f>
        <v>0</v>
      </c>
      <c r="K506" s="361"/>
      <c r="L506" s="169"/>
      <c r="M506" s="169"/>
      <c r="N506" s="169"/>
      <c r="O506" s="169"/>
      <c r="P506" s="169"/>
      <c r="Q506" s="169"/>
      <c r="R506" s="169"/>
    </row>
    <row r="507" spans="1:18" x14ac:dyDescent="0.25">
      <c r="A507" s="169"/>
      <c r="B507" s="23" t="s">
        <v>565</v>
      </c>
      <c r="C507" s="13">
        <v>1</v>
      </c>
      <c r="D507" s="31"/>
      <c r="E507" s="15"/>
      <c r="F507" s="15"/>
      <c r="G507" s="15"/>
      <c r="H507" s="11"/>
      <c r="I507" s="15"/>
      <c r="J507" s="33">
        <f t="shared" si="28"/>
        <v>1</v>
      </c>
      <c r="K507" s="361"/>
      <c r="L507" s="169"/>
      <c r="M507" s="169"/>
      <c r="N507" s="169"/>
      <c r="O507" s="169"/>
      <c r="P507" s="169"/>
      <c r="Q507" s="169"/>
      <c r="R507" s="169"/>
    </row>
    <row r="508" spans="1:18" x14ac:dyDescent="0.25">
      <c r="A508" s="169"/>
      <c r="B508" s="23" t="s">
        <v>566</v>
      </c>
      <c r="C508" s="13"/>
      <c r="D508" s="31"/>
      <c r="E508" s="15"/>
      <c r="F508" s="15"/>
      <c r="G508" s="15"/>
      <c r="H508" s="11"/>
      <c r="I508" s="15"/>
      <c r="J508" s="33">
        <f t="shared" si="28"/>
        <v>0</v>
      </c>
      <c r="K508" s="361"/>
      <c r="L508" s="169"/>
      <c r="M508" s="169"/>
      <c r="N508" s="169"/>
      <c r="O508" s="169"/>
      <c r="P508" s="169"/>
      <c r="Q508" s="169"/>
      <c r="R508" s="169"/>
    </row>
    <row r="509" spans="1:18" x14ac:dyDescent="0.25">
      <c r="A509" s="169"/>
      <c r="B509" s="23" t="s">
        <v>567</v>
      </c>
      <c r="C509" s="13"/>
      <c r="D509" s="31"/>
      <c r="E509" s="15"/>
      <c r="F509" s="15"/>
      <c r="G509" s="15"/>
      <c r="H509" s="11"/>
      <c r="I509" s="15"/>
      <c r="J509" s="33">
        <f t="shared" si="28"/>
        <v>0</v>
      </c>
      <c r="K509" s="361"/>
      <c r="L509" s="169"/>
      <c r="M509" s="169"/>
      <c r="N509" s="169"/>
      <c r="O509" s="169"/>
      <c r="P509" s="169"/>
      <c r="Q509" s="169"/>
      <c r="R509" s="169"/>
    </row>
    <row r="510" spans="1:18" x14ac:dyDescent="0.25">
      <c r="A510" s="169"/>
      <c r="B510" s="23" t="s">
        <v>568</v>
      </c>
      <c r="C510" s="13"/>
      <c r="D510" s="31"/>
      <c r="E510" s="15"/>
      <c r="F510" s="15"/>
      <c r="G510" s="15"/>
      <c r="H510" s="11"/>
      <c r="I510" s="15"/>
      <c r="J510" s="33">
        <f t="shared" si="28"/>
        <v>0</v>
      </c>
      <c r="K510" s="361"/>
      <c r="L510" s="169"/>
      <c r="M510" s="169"/>
      <c r="N510" s="169"/>
      <c r="O510" s="169"/>
      <c r="P510" s="169"/>
      <c r="Q510" s="169"/>
      <c r="R510" s="169"/>
    </row>
    <row r="511" spans="1:18" x14ac:dyDescent="0.25">
      <c r="A511" s="169"/>
      <c r="B511" s="23" t="s">
        <v>569</v>
      </c>
      <c r="C511" s="13"/>
      <c r="D511" s="31"/>
      <c r="E511" s="15"/>
      <c r="F511" s="15"/>
      <c r="G511" s="15"/>
      <c r="H511" s="11"/>
      <c r="I511" s="15"/>
      <c r="J511" s="33">
        <f t="shared" si="28"/>
        <v>0</v>
      </c>
      <c r="K511" s="361"/>
      <c r="L511" s="169"/>
      <c r="M511" s="169"/>
      <c r="N511" s="169"/>
      <c r="O511" s="169"/>
      <c r="P511" s="169"/>
      <c r="Q511" s="169"/>
      <c r="R511" s="169"/>
    </row>
    <row r="512" spans="1:18" x14ac:dyDescent="0.25">
      <c r="A512" s="169"/>
      <c r="B512" s="23" t="s">
        <v>570</v>
      </c>
      <c r="C512" s="13">
        <v>3</v>
      </c>
      <c r="D512" s="31"/>
      <c r="E512" s="15"/>
      <c r="F512" s="15"/>
      <c r="G512" s="15"/>
      <c r="H512" s="11"/>
      <c r="I512" s="15"/>
      <c r="J512" s="33">
        <f t="shared" si="28"/>
        <v>3</v>
      </c>
      <c r="K512" s="361"/>
      <c r="L512" s="169"/>
      <c r="M512" s="169"/>
      <c r="N512" s="169"/>
      <c r="O512" s="169"/>
      <c r="P512" s="169"/>
      <c r="Q512" s="169"/>
      <c r="R512" s="169"/>
    </row>
    <row r="513" spans="1:18" x14ac:dyDescent="0.25">
      <c r="A513" s="169"/>
      <c r="B513" s="23" t="s">
        <v>571</v>
      </c>
      <c r="C513" s="13"/>
      <c r="D513" s="31"/>
      <c r="E513" s="15"/>
      <c r="F513" s="15"/>
      <c r="G513" s="15"/>
      <c r="H513" s="11"/>
      <c r="I513" s="15"/>
      <c r="J513" s="33">
        <f t="shared" si="28"/>
        <v>0</v>
      </c>
      <c r="K513" s="361"/>
      <c r="L513" s="169"/>
      <c r="M513" s="169"/>
      <c r="N513" s="169"/>
      <c r="O513" s="169"/>
      <c r="P513" s="169"/>
      <c r="Q513" s="169"/>
      <c r="R513" s="169"/>
    </row>
    <row r="514" spans="1:18" x14ac:dyDescent="0.25">
      <c r="A514" s="169"/>
      <c r="B514" s="23" t="s">
        <v>572</v>
      </c>
      <c r="C514" s="13"/>
      <c r="D514" s="31"/>
      <c r="E514" s="15"/>
      <c r="F514" s="15"/>
      <c r="G514" s="15"/>
      <c r="H514" s="11"/>
      <c r="I514" s="15"/>
      <c r="J514" s="33">
        <f>+SUM(C514:I514)</f>
        <v>0</v>
      </c>
      <c r="K514" s="361"/>
      <c r="L514" s="169"/>
      <c r="M514" s="169"/>
      <c r="N514" s="169"/>
      <c r="O514" s="169"/>
      <c r="P514" s="169"/>
      <c r="Q514" s="169"/>
      <c r="R514" s="169"/>
    </row>
    <row r="515" spans="1:18" x14ac:dyDescent="0.25">
      <c r="A515" s="169"/>
      <c r="B515" s="23" t="s">
        <v>573</v>
      </c>
      <c r="C515" s="13"/>
      <c r="D515" s="31"/>
      <c r="E515" s="15"/>
      <c r="F515" s="15"/>
      <c r="G515" s="15"/>
      <c r="H515" s="11"/>
      <c r="I515" s="15"/>
      <c r="J515" s="33">
        <f>+SUM(C515:I515)</f>
        <v>0</v>
      </c>
      <c r="K515" s="361"/>
      <c r="L515" s="169"/>
      <c r="M515" s="169"/>
      <c r="N515" s="169"/>
      <c r="O515" s="169"/>
      <c r="P515" s="169"/>
      <c r="Q515" s="169"/>
      <c r="R515" s="169"/>
    </row>
    <row r="516" spans="1:18" ht="15.75" thickBot="1" x14ac:dyDescent="0.3">
      <c r="A516" s="169"/>
      <c r="B516" s="23" t="s">
        <v>313</v>
      </c>
      <c r="C516" s="13"/>
      <c r="D516" s="31"/>
      <c r="E516" s="15"/>
      <c r="F516" s="15"/>
      <c r="G516" s="15"/>
      <c r="H516" s="11"/>
      <c r="I516" s="15"/>
      <c r="J516" s="33">
        <f>+SUM(C516:I516)</f>
        <v>0</v>
      </c>
      <c r="K516" s="361"/>
      <c r="L516" s="169"/>
      <c r="M516" s="169"/>
      <c r="N516" s="169"/>
      <c r="O516" s="169"/>
      <c r="P516" s="169"/>
      <c r="Q516" s="169"/>
      <c r="R516" s="169"/>
    </row>
    <row r="517" spans="1:18" x14ac:dyDescent="0.25">
      <c r="A517" s="169"/>
      <c r="B517" s="79" t="s">
        <v>367</v>
      </c>
      <c r="C517" s="120" t="s">
        <v>3</v>
      </c>
      <c r="D517" s="121" t="s">
        <v>4</v>
      </c>
      <c r="E517" s="119" t="s">
        <v>5</v>
      </c>
      <c r="F517" s="120" t="s">
        <v>45</v>
      </c>
      <c r="G517" s="119" t="s">
        <v>8</v>
      </c>
      <c r="H517" s="28" t="s">
        <v>9</v>
      </c>
      <c r="I517" s="119" t="s">
        <v>10</v>
      </c>
      <c r="J517" s="362" t="s">
        <v>11</v>
      </c>
      <c r="K517" s="363"/>
      <c r="L517" s="169"/>
      <c r="M517" s="169"/>
      <c r="N517" s="169"/>
      <c r="O517" s="169"/>
      <c r="P517" s="169"/>
      <c r="Q517" s="169"/>
      <c r="R517" s="169"/>
    </row>
    <row r="518" spans="1:18" x14ac:dyDescent="0.25">
      <c r="A518" s="169"/>
      <c r="B518" s="23" t="s">
        <v>574</v>
      </c>
      <c r="C518" s="13">
        <v>1</v>
      </c>
      <c r="D518" s="31"/>
      <c r="E518" s="15"/>
      <c r="F518" s="15"/>
      <c r="G518" s="15"/>
      <c r="H518" s="11"/>
      <c r="I518" s="15"/>
      <c r="J518" s="33">
        <f>+SUM(C518:I518)</f>
        <v>1</v>
      </c>
      <c r="K518" s="360">
        <f>+SUM(J518:J529)</f>
        <v>6</v>
      </c>
      <c r="L518" s="169"/>
      <c r="M518" s="169"/>
      <c r="N518" s="169"/>
      <c r="O518" s="169"/>
      <c r="P518" s="169"/>
      <c r="Q518" s="169"/>
      <c r="R518" s="169"/>
    </row>
    <row r="519" spans="1:18" x14ac:dyDescent="0.25">
      <c r="A519" s="169"/>
      <c r="B519" s="23" t="s">
        <v>575</v>
      </c>
      <c r="C519" s="13"/>
      <c r="D519" s="31"/>
      <c r="E519" s="15"/>
      <c r="F519" s="15"/>
      <c r="G519" s="15"/>
      <c r="H519" s="11"/>
      <c r="I519" s="15"/>
      <c r="J519" s="33">
        <f t="shared" ref="J519:J525" si="29">+SUM(C519:I519)</f>
        <v>0</v>
      </c>
      <c r="K519" s="361"/>
      <c r="L519" s="169"/>
      <c r="M519" s="169"/>
      <c r="N519" s="169"/>
      <c r="O519" s="169"/>
      <c r="P519" s="169"/>
      <c r="Q519" s="169"/>
      <c r="R519" s="169"/>
    </row>
    <row r="520" spans="1:18" x14ac:dyDescent="0.25">
      <c r="A520" s="169"/>
      <c r="B520" s="23" t="s">
        <v>576</v>
      </c>
      <c r="C520" s="13"/>
      <c r="D520" s="31"/>
      <c r="E520" s="15"/>
      <c r="F520" s="15"/>
      <c r="G520" s="15"/>
      <c r="H520" s="11"/>
      <c r="I520" s="15"/>
      <c r="J520" s="33">
        <f t="shared" si="29"/>
        <v>0</v>
      </c>
      <c r="K520" s="361"/>
      <c r="L520" s="169"/>
      <c r="M520" s="169"/>
      <c r="N520" s="169"/>
      <c r="O520" s="169"/>
      <c r="P520" s="169"/>
      <c r="Q520" s="169"/>
      <c r="R520" s="169"/>
    </row>
    <row r="521" spans="1:18" x14ac:dyDescent="0.25">
      <c r="A521" s="169"/>
      <c r="B521" s="23" t="s">
        <v>577</v>
      </c>
      <c r="C521" s="13"/>
      <c r="D521" s="31"/>
      <c r="E521" s="15"/>
      <c r="F521" s="15"/>
      <c r="G521" s="15"/>
      <c r="H521" s="11"/>
      <c r="I521" s="15"/>
      <c r="J521" s="33">
        <f t="shared" si="29"/>
        <v>0</v>
      </c>
      <c r="K521" s="361"/>
      <c r="L521" s="169"/>
      <c r="M521" s="169"/>
      <c r="N521" s="169"/>
      <c r="O521" s="169"/>
      <c r="P521" s="169"/>
      <c r="Q521" s="169"/>
      <c r="R521" s="169"/>
    </row>
    <row r="522" spans="1:18" x14ac:dyDescent="0.25">
      <c r="A522" s="169"/>
      <c r="B522" s="23" t="s">
        <v>578</v>
      </c>
      <c r="C522" s="13"/>
      <c r="D522" s="31"/>
      <c r="E522" s="15"/>
      <c r="F522" s="15"/>
      <c r="G522" s="15"/>
      <c r="H522" s="11"/>
      <c r="I522" s="15"/>
      <c r="J522" s="33">
        <f t="shared" si="29"/>
        <v>0</v>
      </c>
      <c r="K522" s="361"/>
      <c r="L522" s="169"/>
      <c r="M522" s="169"/>
      <c r="N522" s="169"/>
      <c r="O522" s="169"/>
      <c r="P522" s="169"/>
      <c r="Q522" s="169"/>
      <c r="R522" s="169"/>
    </row>
    <row r="523" spans="1:18" x14ac:dyDescent="0.25">
      <c r="A523" s="169"/>
      <c r="B523" s="23" t="s">
        <v>579</v>
      </c>
      <c r="C523" s="13"/>
      <c r="D523" s="31"/>
      <c r="E523" s="15"/>
      <c r="F523" s="15"/>
      <c r="G523" s="15"/>
      <c r="H523" s="11"/>
      <c r="I523" s="15"/>
      <c r="J523" s="33">
        <f t="shared" si="29"/>
        <v>0</v>
      </c>
      <c r="K523" s="361"/>
      <c r="L523" s="169"/>
      <c r="M523" s="169"/>
      <c r="N523" s="169"/>
      <c r="O523" s="169"/>
      <c r="P523" s="169"/>
      <c r="Q523" s="169"/>
      <c r="R523" s="169"/>
    </row>
    <row r="524" spans="1:18" x14ac:dyDescent="0.25">
      <c r="A524" s="169"/>
      <c r="B524" s="23" t="s">
        <v>580</v>
      </c>
      <c r="C524" s="13"/>
      <c r="D524" s="31"/>
      <c r="E524" s="15"/>
      <c r="F524" s="15"/>
      <c r="G524" s="15"/>
      <c r="H524" s="11"/>
      <c r="I524" s="15"/>
      <c r="J524" s="33">
        <f t="shared" si="29"/>
        <v>0</v>
      </c>
      <c r="K524" s="361"/>
      <c r="L524" s="169"/>
      <c r="M524" s="169"/>
      <c r="N524" s="169"/>
      <c r="O524" s="169"/>
      <c r="P524" s="169"/>
      <c r="Q524" s="169"/>
      <c r="R524" s="169"/>
    </row>
    <row r="525" spans="1:18" x14ac:dyDescent="0.25">
      <c r="A525" s="169"/>
      <c r="B525" s="23" t="s">
        <v>581</v>
      </c>
      <c r="C525" s="13">
        <v>2</v>
      </c>
      <c r="D525" s="31"/>
      <c r="E525" s="15"/>
      <c r="F525" s="15"/>
      <c r="G525" s="15"/>
      <c r="H525" s="11"/>
      <c r="I525" s="15"/>
      <c r="J525" s="33">
        <f t="shared" si="29"/>
        <v>2</v>
      </c>
      <c r="K525" s="361"/>
      <c r="L525" s="169"/>
      <c r="M525" s="169"/>
      <c r="N525" s="169"/>
      <c r="O525" s="169"/>
      <c r="P525" s="169"/>
      <c r="Q525" s="169"/>
      <c r="R525" s="169"/>
    </row>
    <row r="526" spans="1:18" x14ac:dyDescent="0.25">
      <c r="A526" s="169"/>
      <c r="B526" s="23" t="s">
        <v>582</v>
      </c>
      <c r="C526" s="13"/>
      <c r="D526" s="31"/>
      <c r="E526" s="15"/>
      <c r="F526" s="15"/>
      <c r="G526" s="15"/>
      <c r="H526" s="11"/>
      <c r="I526" s="15"/>
      <c r="J526" s="33">
        <f>+SUM(C526:I526)</f>
        <v>0</v>
      </c>
      <c r="K526" s="361"/>
      <c r="L526" s="169"/>
      <c r="M526" s="169"/>
      <c r="N526" s="169"/>
      <c r="O526" s="169"/>
      <c r="P526" s="169"/>
      <c r="Q526" s="169"/>
      <c r="R526" s="169"/>
    </row>
    <row r="527" spans="1:18" x14ac:dyDescent="0.25">
      <c r="A527" s="169"/>
      <c r="B527" s="23" t="s">
        <v>583</v>
      </c>
      <c r="C527" s="13"/>
      <c r="D527" s="31"/>
      <c r="E527" s="15"/>
      <c r="F527" s="15"/>
      <c r="G527" s="15"/>
      <c r="H527" s="11"/>
      <c r="I527" s="15"/>
      <c r="J527" s="33">
        <f>+SUM(C527:I527)</f>
        <v>0</v>
      </c>
      <c r="K527" s="361"/>
      <c r="L527" s="169"/>
      <c r="M527" s="169"/>
      <c r="N527" s="169"/>
      <c r="O527" s="169"/>
      <c r="P527" s="169"/>
      <c r="Q527" s="169"/>
      <c r="R527" s="169"/>
    </row>
    <row r="528" spans="1:18" x14ac:dyDescent="0.25">
      <c r="A528" s="169"/>
      <c r="B528" s="23" t="s">
        <v>584</v>
      </c>
      <c r="C528" s="13"/>
      <c r="D528" s="31"/>
      <c r="E528" s="15"/>
      <c r="F528" s="15"/>
      <c r="G528" s="15"/>
      <c r="H528" s="11"/>
      <c r="I528" s="15"/>
      <c r="J528" s="33">
        <f>+SUM(C528:I528)</f>
        <v>0</v>
      </c>
      <c r="K528" s="361"/>
      <c r="L528" s="169"/>
      <c r="M528" s="169"/>
      <c r="N528" s="169"/>
      <c r="O528" s="169"/>
      <c r="P528" s="169"/>
      <c r="Q528" s="169"/>
      <c r="R528" s="169"/>
    </row>
    <row r="529" spans="1:18" ht="15.75" thickBot="1" x14ac:dyDescent="0.3">
      <c r="A529" s="169"/>
      <c r="B529" s="23" t="s">
        <v>585</v>
      </c>
      <c r="C529" s="13">
        <v>3</v>
      </c>
      <c r="D529" s="31"/>
      <c r="E529" s="15"/>
      <c r="F529" s="15"/>
      <c r="G529" s="15"/>
      <c r="H529" s="11"/>
      <c r="I529" s="15"/>
      <c r="J529" s="33">
        <f>+SUM(C529:I529)</f>
        <v>3</v>
      </c>
      <c r="K529" s="361"/>
      <c r="L529" s="169"/>
      <c r="M529" s="169"/>
      <c r="N529" s="169"/>
      <c r="O529" s="169"/>
      <c r="P529" s="169"/>
      <c r="Q529" s="169"/>
      <c r="R529" s="169"/>
    </row>
    <row r="530" spans="1:18" x14ac:dyDescent="0.25">
      <c r="A530" s="169"/>
      <c r="B530" s="79" t="s">
        <v>368</v>
      </c>
      <c r="C530" s="120" t="s">
        <v>3</v>
      </c>
      <c r="D530" s="121" t="s">
        <v>4</v>
      </c>
      <c r="E530" s="120" t="s">
        <v>5</v>
      </c>
      <c r="F530" s="120" t="s">
        <v>45</v>
      </c>
      <c r="G530" s="120" t="s">
        <v>8</v>
      </c>
      <c r="H530" s="121" t="s">
        <v>9</v>
      </c>
      <c r="I530" s="120" t="s">
        <v>10</v>
      </c>
      <c r="J530" s="362" t="s">
        <v>11</v>
      </c>
      <c r="K530" s="363"/>
      <c r="L530" s="169"/>
      <c r="M530" s="169"/>
      <c r="N530" s="169"/>
      <c r="O530" s="169"/>
      <c r="P530" s="169"/>
      <c r="Q530" s="169"/>
      <c r="R530" s="169"/>
    </row>
    <row r="531" spans="1:18" x14ac:dyDescent="0.25">
      <c r="A531" s="169"/>
      <c r="B531" s="23" t="s">
        <v>586</v>
      </c>
      <c r="C531" s="13"/>
      <c r="D531" s="11"/>
      <c r="E531" s="15"/>
      <c r="F531" s="15"/>
      <c r="G531" s="15"/>
      <c r="H531" s="11"/>
      <c r="I531" s="15"/>
      <c r="J531" s="33">
        <f>+SUM(C531:I531)</f>
        <v>0</v>
      </c>
      <c r="K531" s="360">
        <f>+SUM(J531:J541)</f>
        <v>6</v>
      </c>
      <c r="L531" s="169"/>
      <c r="M531" s="169"/>
      <c r="N531" s="169"/>
      <c r="O531" s="169"/>
      <c r="P531" s="169"/>
      <c r="Q531" s="169"/>
      <c r="R531" s="169"/>
    </row>
    <row r="532" spans="1:18" x14ac:dyDescent="0.25">
      <c r="A532" s="169"/>
      <c r="B532" s="23" t="s">
        <v>587</v>
      </c>
      <c r="C532" s="13"/>
      <c r="D532" s="11"/>
      <c r="E532" s="15"/>
      <c r="F532" s="15"/>
      <c r="G532" s="15"/>
      <c r="H532" s="11"/>
      <c r="I532" s="15"/>
      <c r="J532" s="33">
        <f>+SUM(C532:I532)</f>
        <v>0</v>
      </c>
      <c r="K532" s="361"/>
      <c r="L532" s="169"/>
      <c r="M532" s="169"/>
      <c r="N532" s="169"/>
      <c r="O532" s="169"/>
      <c r="P532" s="169"/>
      <c r="Q532" s="169"/>
      <c r="R532" s="169"/>
    </row>
    <row r="533" spans="1:18" x14ac:dyDescent="0.25">
      <c r="A533" s="169"/>
      <c r="B533" s="23" t="s">
        <v>588</v>
      </c>
      <c r="C533" s="13"/>
      <c r="D533" s="11"/>
      <c r="E533" s="15"/>
      <c r="F533" s="15"/>
      <c r="G533" s="15"/>
      <c r="H533" s="11"/>
      <c r="I533" s="15"/>
      <c r="J533" s="33">
        <f>+SUM(C533:I533)</f>
        <v>0</v>
      </c>
      <c r="K533" s="361"/>
      <c r="L533" s="169"/>
      <c r="M533" s="169"/>
      <c r="N533" s="169"/>
      <c r="O533" s="169"/>
      <c r="P533" s="169"/>
      <c r="Q533" s="169"/>
      <c r="R533" s="169"/>
    </row>
    <row r="534" spans="1:18" x14ac:dyDescent="0.25">
      <c r="A534" s="169"/>
      <c r="B534" s="23" t="s">
        <v>589</v>
      </c>
      <c r="C534" s="13">
        <v>4</v>
      </c>
      <c r="D534" s="11"/>
      <c r="E534" s="15"/>
      <c r="F534" s="15"/>
      <c r="G534" s="15"/>
      <c r="H534" s="11"/>
      <c r="I534" s="15"/>
      <c r="J534" s="33">
        <f t="shared" ref="J534:J540" si="30">+SUM(C534:I534)</f>
        <v>4</v>
      </c>
      <c r="K534" s="361"/>
      <c r="L534" s="169"/>
      <c r="M534" s="169"/>
      <c r="N534" s="169"/>
      <c r="O534" s="169"/>
      <c r="P534" s="169"/>
      <c r="Q534" s="169"/>
      <c r="R534" s="169"/>
    </row>
    <row r="535" spans="1:18" x14ac:dyDescent="0.25">
      <c r="A535" s="169"/>
      <c r="B535" s="23" t="s">
        <v>590</v>
      </c>
      <c r="C535" s="13"/>
      <c r="D535" s="11"/>
      <c r="E535" s="15"/>
      <c r="F535" s="15"/>
      <c r="G535" s="15"/>
      <c r="H535" s="11"/>
      <c r="I535" s="15"/>
      <c r="J535" s="33">
        <f t="shared" si="30"/>
        <v>0</v>
      </c>
      <c r="K535" s="361"/>
      <c r="L535" s="169"/>
      <c r="M535" s="169"/>
      <c r="N535" s="169"/>
      <c r="O535" s="169"/>
      <c r="P535" s="169"/>
      <c r="Q535" s="169"/>
      <c r="R535" s="169"/>
    </row>
    <row r="536" spans="1:18" x14ac:dyDescent="0.25">
      <c r="A536" s="169"/>
      <c r="B536" s="23" t="s">
        <v>318</v>
      </c>
      <c r="C536" s="13"/>
      <c r="D536" s="11"/>
      <c r="E536" s="15"/>
      <c r="F536" s="15"/>
      <c r="G536" s="15"/>
      <c r="H536" s="11"/>
      <c r="I536" s="15"/>
      <c r="J536" s="33">
        <f t="shared" si="30"/>
        <v>0</v>
      </c>
      <c r="K536" s="361"/>
      <c r="L536" s="169"/>
      <c r="M536" s="169"/>
      <c r="N536" s="169"/>
      <c r="O536" s="169"/>
      <c r="P536" s="169"/>
      <c r="Q536" s="169"/>
      <c r="R536" s="169"/>
    </row>
    <row r="537" spans="1:18" x14ac:dyDescent="0.25">
      <c r="A537" s="169"/>
      <c r="B537" s="23" t="s">
        <v>591</v>
      </c>
      <c r="C537" s="13">
        <v>1</v>
      </c>
      <c r="D537" s="11"/>
      <c r="E537" s="15"/>
      <c r="F537" s="15"/>
      <c r="G537" s="15"/>
      <c r="H537" s="11"/>
      <c r="I537" s="15"/>
      <c r="J537" s="33">
        <f t="shared" si="30"/>
        <v>1</v>
      </c>
      <c r="K537" s="361"/>
      <c r="L537" s="169"/>
      <c r="M537" s="169"/>
      <c r="N537" s="169"/>
      <c r="O537" s="169"/>
      <c r="P537" s="169"/>
      <c r="Q537" s="169"/>
      <c r="R537" s="169"/>
    </row>
    <row r="538" spans="1:18" x14ac:dyDescent="0.25">
      <c r="A538" s="169"/>
      <c r="B538" s="23" t="s">
        <v>690</v>
      </c>
      <c r="C538" s="13">
        <v>1</v>
      </c>
      <c r="D538" s="11"/>
      <c r="E538" s="15"/>
      <c r="F538" s="15"/>
      <c r="G538" s="15"/>
      <c r="H538" s="11"/>
      <c r="I538" s="15"/>
      <c r="J538" s="33">
        <f t="shared" si="30"/>
        <v>1</v>
      </c>
      <c r="K538" s="361"/>
      <c r="L538" s="169"/>
      <c r="M538" s="169"/>
      <c r="N538" s="169"/>
      <c r="O538" s="169"/>
      <c r="P538" s="169"/>
      <c r="Q538" s="169"/>
      <c r="R538" s="169"/>
    </row>
    <row r="539" spans="1:18" x14ac:dyDescent="0.25">
      <c r="A539" s="169"/>
      <c r="B539" s="23"/>
      <c r="C539" s="13"/>
      <c r="D539" s="11"/>
      <c r="E539" s="15"/>
      <c r="F539" s="15"/>
      <c r="G539" s="15"/>
      <c r="H539" s="11"/>
      <c r="I539" s="15"/>
      <c r="J539" s="33">
        <f t="shared" si="30"/>
        <v>0</v>
      </c>
      <c r="K539" s="361"/>
      <c r="L539" s="169"/>
      <c r="M539" s="169"/>
      <c r="N539" s="169"/>
      <c r="O539" s="169"/>
      <c r="P539" s="169"/>
      <c r="Q539" s="169"/>
      <c r="R539" s="169"/>
    </row>
    <row r="540" spans="1:18" x14ac:dyDescent="0.25">
      <c r="A540" s="169"/>
      <c r="B540" s="23"/>
      <c r="C540" s="13"/>
      <c r="D540" s="11"/>
      <c r="E540" s="15"/>
      <c r="F540" s="15"/>
      <c r="G540" s="15"/>
      <c r="H540" s="11"/>
      <c r="I540" s="15"/>
      <c r="J540" s="33">
        <f t="shared" si="30"/>
        <v>0</v>
      </c>
      <c r="K540" s="361"/>
      <c r="L540" s="169"/>
      <c r="M540" s="169"/>
      <c r="N540" s="169"/>
      <c r="O540" s="169"/>
      <c r="P540" s="169"/>
      <c r="Q540" s="169"/>
      <c r="R540" s="169"/>
    </row>
    <row r="541" spans="1:18" ht="15.75" thickBot="1" x14ac:dyDescent="0.3">
      <c r="A541" s="169"/>
      <c r="B541" s="80"/>
      <c r="C541" s="13"/>
      <c r="D541" s="11"/>
      <c r="E541" s="15"/>
      <c r="F541" s="15"/>
      <c r="G541" s="15"/>
      <c r="H541" s="11"/>
      <c r="I541" s="15"/>
      <c r="J541" s="33">
        <f>+SUM(C541:I541)</f>
        <v>0</v>
      </c>
      <c r="K541" s="364"/>
      <c r="L541" s="169"/>
      <c r="M541" s="169"/>
      <c r="N541" s="169"/>
      <c r="O541" s="169"/>
      <c r="P541" s="169"/>
      <c r="Q541" s="169"/>
      <c r="R541" s="169"/>
    </row>
    <row r="542" spans="1:18" x14ac:dyDescent="0.25">
      <c r="A542" s="169"/>
      <c r="B542" s="261" t="s">
        <v>24</v>
      </c>
      <c r="C542" s="317" t="s">
        <v>44</v>
      </c>
      <c r="D542" s="365"/>
      <c r="E542" s="365"/>
      <c r="F542" s="365"/>
      <c r="G542" s="365"/>
      <c r="H542" s="365"/>
      <c r="I542" s="365"/>
      <c r="J542" s="365"/>
      <c r="K542" s="366"/>
      <c r="L542" s="169"/>
      <c r="M542" s="169"/>
      <c r="N542" s="169"/>
      <c r="O542" s="169"/>
      <c r="P542" s="169"/>
      <c r="Q542" s="169"/>
      <c r="R542" s="169"/>
    </row>
    <row r="543" spans="1:18" ht="15.75" thickBot="1" x14ac:dyDescent="0.3">
      <c r="A543" s="169"/>
      <c r="B543" s="262"/>
      <c r="C543" s="318"/>
      <c r="D543" s="367"/>
      <c r="E543" s="367"/>
      <c r="F543" s="367"/>
      <c r="G543" s="367"/>
      <c r="H543" s="367"/>
      <c r="I543" s="367"/>
      <c r="J543" s="367"/>
      <c r="K543" s="368"/>
      <c r="L543" s="169"/>
      <c r="M543" s="169"/>
      <c r="N543" s="169"/>
      <c r="O543" s="169"/>
      <c r="P543" s="169"/>
      <c r="Q543" s="169"/>
      <c r="R543" s="169"/>
    </row>
    <row r="544" spans="1:18" x14ac:dyDescent="0.25">
      <c r="A544" s="169"/>
      <c r="B544" s="79" t="s">
        <v>369</v>
      </c>
      <c r="C544" s="120" t="s">
        <v>3</v>
      </c>
      <c r="D544" s="121" t="s">
        <v>4</v>
      </c>
      <c r="E544" s="119" t="s">
        <v>5</v>
      </c>
      <c r="F544" s="120" t="s">
        <v>45</v>
      </c>
      <c r="G544" s="119" t="s">
        <v>8</v>
      </c>
      <c r="H544" s="28" t="s">
        <v>9</v>
      </c>
      <c r="I544" s="119" t="s">
        <v>10</v>
      </c>
      <c r="J544" s="362" t="s">
        <v>11</v>
      </c>
      <c r="K544" s="363"/>
      <c r="L544" s="169"/>
      <c r="M544" s="169"/>
      <c r="N544" s="169"/>
      <c r="O544" s="169"/>
      <c r="P544" s="169"/>
      <c r="Q544" s="169"/>
      <c r="R544" s="169"/>
    </row>
    <row r="545" spans="1:18" x14ac:dyDescent="0.25">
      <c r="A545" s="169"/>
      <c r="B545" s="23" t="s">
        <v>592</v>
      </c>
      <c r="C545" s="13"/>
      <c r="D545" s="31"/>
      <c r="E545" s="15"/>
      <c r="F545" s="15"/>
      <c r="G545" s="15"/>
      <c r="H545" s="11"/>
      <c r="I545" s="15"/>
      <c r="J545" s="33">
        <f t="shared" ref="J545:J555" si="31">+SUM(C545:I545)</f>
        <v>0</v>
      </c>
      <c r="K545" s="360">
        <f>+SUM(J545:J555)</f>
        <v>2</v>
      </c>
      <c r="L545" s="169"/>
      <c r="M545" s="169"/>
      <c r="N545" s="169"/>
      <c r="O545" s="169"/>
      <c r="P545" s="169"/>
      <c r="Q545" s="169"/>
      <c r="R545" s="169"/>
    </row>
    <row r="546" spans="1:18" x14ac:dyDescent="0.25">
      <c r="A546" s="169"/>
      <c r="B546" s="23" t="s">
        <v>593</v>
      </c>
      <c r="C546" s="13"/>
      <c r="D546" s="31"/>
      <c r="E546" s="15"/>
      <c r="F546" s="15"/>
      <c r="G546" s="15"/>
      <c r="H546" s="11"/>
      <c r="I546" s="15"/>
      <c r="J546" s="33">
        <f t="shared" si="31"/>
        <v>0</v>
      </c>
      <c r="K546" s="361"/>
      <c r="L546" s="169"/>
      <c r="M546" s="169"/>
      <c r="N546" s="169"/>
      <c r="O546" s="169"/>
      <c r="P546" s="169"/>
      <c r="Q546" s="169"/>
      <c r="R546" s="169"/>
    </row>
    <row r="547" spans="1:18" x14ac:dyDescent="0.25">
      <c r="A547" s="169"/>
      <c r="B547" s="23" t="s">
        <v>594</v>
      </c>
      <c r="C547" s="13">
        <v>2</v>
      </c>
      <c r="D547" s="31"/>
      <c r="E547" s="15"/>
      <c r="F547" s="15"/>
      <c r="G547" s="15"/>
      <c r="H547" s="11"/>
      <c r="I547" s="15"/>
      <c r="J547" s="33">
        <f t="shared" si="31"/>
        <v>2</v>
      </c>
      <c r="K547" s="361"/>
      <c r="L547" s="169"/>
      <c r="M547" s="169"/>
      <c r="N547" s="169"/>
      <c r="O547" s="169"/>
      <c r="P547" s="169"/>
      <c r="Q547" s="169"/>
      <c r="R547" s="169"/>
    </row>
    <row r="548" spans="1:18" x14ac:dyDescent="0.25">
      <c r="A548" s="169"/>
      <c r="B548" s="23" t="s">
        <v>595</v>
      </c>
      <c r="C548" s="13"/>
      <c r="D548" s="31"/>
      <c r="E548" s="15"/>
      <c r="F548" s="15"/>
      <c r="G548" s="15"/>
      <c r="H548" s="11"/>
      <c r="I548" s="15"/>
      <c r="J548" s="33">
        <f t="shared" si="31"/>
        <v>0</v>
      </c>
      <c r="K548" s="361"/>
      <c r="L548" s="169"/>
      <c r="M548" s="169"/>
      <c r="N548" s="169"/>
      <c r="O548" s="169"/>
      <c r="P548" s="169"/>
      <c r="Q548" s="169"/>
      <c r="R548" s="169"/>
    </row>
    <row r="549" spans="1:18" x14ac:dyDescent="0.25">
      <c r="A549" s="169"/>
      <c r="B549" s="23" t="s">
        <v>596</v>
      </c>
      <c r="C549" s="13"/>
      <c r="D549" s="31"/>
      <c r="E549" s="15"/>
      <c r="F549" s="15"/>
      <c r="G549" s="15"/>
      <c r="H549" s="11"/>
      <c r="I549" s="15"/>
      <c r="J549" s="33">
        <f t="shared" si="31"/>
        <v>0</v>
      </c>
      <c r="K549" s="361"/>
      <c r="L549" s="169"/>
      <c r="M549" s="169"/>
      <c r="N549" s="169"/>
      <c r="O549" s="169"/>
      <c r="P549" s="169"/>
      <c r="Q549" s="169"/>
      <c r="R549" s="169"/>
    </row>
    <row r="550" spans="1:18" x14ac:dyDescent="0.25">
      <c r="A550" s="169"/>
      <c r="B550" s="23" t="s">
        <v>597</v>
      </c>
      <c r="C550" s="13"/>
      <c r="D550" s="31"/>
      <c r="E550" s="15"/>
      <c r="F550" s="15"/>
      <c r="G550" s="15"/>
      <c r="H550" s="11"/>
      <c r="I550" s="15"/>
      <c r="J550" s="33">
        <f t="shared" si="31"/>
        <v>0</v>
      </c>
      <c r="K550" s="361"/>
      <c r="L550" s="169"/>
      <c r="M550" s="169"/>
      <c r="N550" s="169"/>
      <c r="O550" s="169"/>
      <c r="P550" s="169"/>
      <c r="Q550" s="169"/>
      <c r="R550" s="169"/>
    </row>
    <row r="551" spans="1:18" x14ac:dyDescent="0.25">
      <c r="A551" s="169"/>
      <c r="B551" s="23" t="s">
        <v>598</v>
      </c>
      <c r="C551" s="13"/>
      <c r="D551" s="31"/>
      <c r="E551" s="15"/>
      <c r="F551" s="15"/>
      <c r="G551" s="15"/>
      <c r="H551" s="11"/>
      <c r="I551" s="15"/>
      <c r="J551" s="33">
        <f t="shared" si="31"/>
        <v>0</v>
      </c>
      <c r="K551" s="361"/>
      <c r="L551" s="169"/>
      <c r="M551" s="169"/>
      <c r="N551" s="169"/>
      <c r="O551" s="169"/>
      <c r="P551" s="169"/>
      <c r="Q551" s="169"/>
      <c r="R551" s="169"/>
    </row>
    <row r="552" spans="1:18" x14ac:dyDescent="0.25">
      <c r="A552" s="169"/>
      <c r="B552" s="23" t="s">
        <v>242</v>
      </c>
      <c r="C552" s="13"/>
      <c r="D552" s="31"/>
      <c r="E552" s="15"/>
      <c r="F552" s="15"/>
      <c r="G552" s="15"/>
      <c r="H552" s="11"/>
      <c r="I552" s="15"/>
      <c r="J552" s="33">
        <f t="shared" si="31"/>
        <v>0</v>
      </c>
      <c r="K552" s="361"/>
      <c r="L552" s="169"/>
      <c r="M552" s="169"/>
      <c r="N552" s="169"/>
      <c r="O552" s="169"/>
      <c r="P552" s="169"/>
      <c r="Q552" s="169"/>
      <c r="R552" s="169"/>
    </row>
    <row r="553" spans="1:18" x14ac:dyDescent="0.25">
      <c r="A553" s="169"/>
      <c r="B553" s="23" t="s">
        <v>244</v>
      </c>
      <c r="C553" s="13"/>
      <c r="D553" s="31"/>
      <c r="E553" s="15"/>
      <c r="F553" s="15"/>
      <c r="G553" s="15"/>
      <c r="H553" s="11"/>
      <c r="I553" s="15"/>
      <c r="J553" s="33">
        <f t="shared" si="31"/>
        <v>0</v>
      </c>
      <c r="K553" s="361"/>
      <c r="L553" s="169"/>
      <c r="M553" s="169"/>
      <c r="N553" s="169"/>
      <c r="O553" s="169"/>
      <c r="P553" s="169"/>
      <c r="Q553" s="169"/>
      <c r="R553" s="169"/>
    </row>
    <row r="554" spans="1:18" x14ac:dyDescent="0.25">
      <c r="A554" s="169"/>
      <c r="B554" s="23" t="s">
        <v>599</v>
      </c>
      <c r="C554" s="13"/>
      <c r="D554" s="31"/>
      <c r="E554" s="15"/>
      <c r="F554" s="15"/>
      <c r="G554" s="15"/>
      <c r="H554" s="11"/>
      <c r="I554" s="15"/>
      <c r="J554" s="33">
        <f t="shared" si="31"/>
        <v>0</v>
      </c>
      <c r="K554" s="361"/>
      <c r="L554" s="169"/>
      <c r="M554" s="169"/>
      <c r="N554" s="169"/>
      <c r="O554" s="169"/>
      <c r="P554" s="169"/>
      <c r="Q554" s="169"/>
      <c r="R554" s="169"/>
    </row>
    <row r="555" spans="1:18" ht="15.75" thickBot="1" x14ac:dyDescent="0.3">
      <c r="A555" s="169"/>
      <c r="B555" s="80"/>
      <c r="C555" s="13"/>
      <c r="D555" s="31"/>
      <c r="E555" s="15"/>
      <c r="F555" s="15"/>
      <c r="G555" s="15"/>
      <c r="H555" s="11"/>
      <c r="I555" s="15"/>
      <c r="J555" s="33">
        <f t="shared" si="31"/>
        <v>0</v>
      </c>
      <c r="K555" s="364"/>
      <c r="L555" s="169"/>
      <c r="M555" s="169"/>
      <c r="N555" s="169"/>
      <c r="O555" s="169"/>
      <c r="P555" s="169"/>
      <c r="Q555" s="169"/>
      <c r="R555" s="169"/>
    </row>
    <row r="556" spans="1:18" x14ac:dyDescent="0.25">
      <c r="A556" s="169"/>
      <c r="B556" s="79" t="s">
        <v>370</v>
      </c>
      <c r="C556" s="120" t="s">
        <v>3</v>
      </c>
      <c r="D556" s="121" t="s">
        <v>4</v>
      </c>
      <c r="E556" s="119" t="s">
        <v>5</v>
      </c>
      <c r="F556" s="120" t="s">
        <v>45</v>
      </c>
      <c r="G556" s="119" t="s">
        <v>8</v>
      </c>
      <c r="H556" s="28" t="s">
        <v>9</v>
      </c>
      <c r="I556" s="119" t="s">
        <v>10</v>
      </c>
      <c r="J556" s="362" t="s">
        <v>11</v>
      </c>
      <c r="K556" s="363"/>
      <c r="L556" s="169"/>
      <c r="M556" s="169"/>
      <c r="N556" s="169"/>
      <c r="O556" s="169"/>
      <c r="P556" s="169"/>
      <c r="Q556" s="169"/>
      <c r="R556" s="169"/>
    </row>
    <row r="557" spans="1:18" x14ac:dyDescent="0.25">
      <c r="A557" s="169"/>
      <c r="B557" s="23" t="s">
        <v>36</v>
      </c>
      <c r="C557" s="13">
        <v>1</v>
      </c>
      <c r="D557" s="31"/>
      <c r="E557" s="15"/>
      <c r="F557" s="15"/>
      <c r="G557" s="15"/>
      <c r="H557" s="11"/>
      <c r="I557" s="15"/>
      <c r="J557" s="33">
        <f>+SUM(C557:I557)</f>
        <v>1</v>
      </c>
      <c r="K557" s="360">
        <f>+SUM(J557:J568)</f>
        <v>7</v>
      </c>
      <c r="L557" s="169"/>
      <c r="M557" s="169"/>
      <c r="N557" s="169"/>
      <c r="O557" s="169"/>
      <c r="P557" s="169"/>
      <c r="Q557" s="169"/>
      <c r="R557" s="169"/>
    </row>
    <row r="558" spans="1:18" x14ac:dyDescent="0.25">
      <c r="A558" s="169"/>
      <c r="B558" s="23" t="s">
        <v>35</v>
      </c>
      <c r="C558" s="13">
        <v>3</v>
      </c>
      <c r="D558" s="31"/>
      <c r="E558" s="15"/>
      <c r="F558" s="15"/>
      <c r="G558" s="15"/>
      <c r="H558" s="11"/>
      <c r="I558" s="15"/>
      <c r="J558" s="33">
        <f t="shared" ref="J558:J562" si="32">+SUM(C558:I558)</f>
        <v>3</v>
      </c>
      <c r="K558" s="361"/>
      <c r="L558" s="169"/>
      <c r="M558" s="169"/>
      <c r="N558" s="169"/>
      <c r="O558" s="169"/>
      <c r="P558" s="169"/>
      <c r="Q558" s="169"/>
      <c r="R558" s="169"/>
    </row>
    <row r="559" spans="1:18" x14ac:dyDescent="0.25">
      <c r="A559" s="169"/>
      <c r="B559" s="23" t="s">
        <v>600</v>
      </c>
      <c r="C559" s="13">
        <v>1</v>
      </c>
      <c r="D559" s="31"/>
      <c r="E559" s="15"/>
      <c r="F559" s="15"/>
      <c r="G559" s="15"/>
      <c r="H559" s="11"/>
      <c r="I559" s="15"/>
      <c r="J559" s="33">
        <f t="shared" si="32"/>
        <v>1</v>
      </c>
      <c r="K559" s="361"/>
      <c r="L559" s="169"/>
      <c r="M559" s="169"/>
      <c r="N559" s="169"/>
      <c r="O559" s="169"/>
      <c r="P559" s="169"/>
      <c r="Q559" s="169"/>
      <c r="R559" s="169"/>
    </row>
    <row r="560" spans="1:18" x14ac:dyDescent="0.25">
      <c r="A560" s="169"/>
      <c r="B560" s="23" t="s">
        <v>601</v>
      </c>
      <c r="C560" s="13"/>
      <c r="D560" s="31"/>
      <c r="E560" s="15"/>
      <c r="F560" s="15"/>
      <c r="G560" s="15"/>
      <c r="H560" s="11"/>
      <c r="I560" s="15"/>
      <c r="J560" s="33">
        <f t="shared" si="32"/>
        <v>0</v>
      </c>
      <c r="K560" s="361"/>
      <c r="L560" s="169"/>
      <c r="M560" s="169"/>
      <c r="N560" s="169"/>
      <c r="O560" s="169"/>
      <c r="P560" s="169"/>
      <c r="Q560" s="169"/>
      <c r="R560" s="169"/>
    </row>
    <row r="561" spans="1:18" x14ac:dyDescent="0.25">
      <c r="A561" s="169"/>
      <c r="B561" s="23" t="s">
        <v>602</v>
      </c>
      <c r="C561" s="13"/>
      <c r="D561" s="31"/>
      <c r="E561" s="15"/>
      <c r="F561" s="15"/>
      <c r="G561" s="15"/>
      <c r="H561" s="11"/>
      <c r="I561" s="15"/>
      <c r="J561" s="33">
        <f t="shared" si="32"/>
        <v>0</v>
      </c>
      <c r="K561" s="361"/>
      <c r="L561" s="169"/>
      <c r="M561" s="169"/>
      <c r="N561" s="169"/>
      <c r="O561" s="169"/>
      <c r="P561" s="169"/>
      <c r="Q561" s="169"/>
      <c r="R561" s="169"/>
    </row>
    <row r="562" spans="1:18" x14ac:dyDescent="0.25">
      <c r="A562" s="169"/>
      <c r="B562" s="23" t="s">
        <v>603</v>
      </c>
      <c r="C562" s="13">
        <v>1</v>
      </c>
      <c r="D562" s="31"/>
      <c r="E562" s="15"/>
      <c r="F562" s="15"/>
      <c r="G562" s="15"/>
      <c r="H562" s="11"/>
      <c r="I562" s="15"/>
      <c r="J562" s="33">
        <f t="shared" si="32"/>
        <v>1</v>
      </c>
      <c r="K562" s="361"/>
      <c r="L562" s="169"/>
      <c r="M562" s="169"/>
      <c r="N562" s="169"/>
      <c r="O562" s="169"/>
      <c r="P562" s="169"/>
      <c r="Q562" s="169"/>
      <c r="R562" s="169"/>
    </row>
    <row r="563" spans="1:18" x14ac:dyDescent="0.25">
      <c r="A563" s="169"/>
      <c r="B563" s="23" t="s">
        <v>604</v>
      </c>
      <c r="C563" s="13"/>
      <c r="D563" s="31"/>
      <c r="E563" s="15"/>
      <c r="F563" s="15"/>
      <c r="G563" s="15"/>
      <c r="H563" s="11"/>
      <c r="I563" s="15"/>
      <c r="J563" s="33">
        <f>+SUM(C563:I563)</f>
        <v>0</v>
      </c>
      <c r="K563" s="361"/>
      <c r="L563" s="169"/>
      <c r="M563" s="169"/>
      <c r="N563" s="169"/>
      <c r="O563" s="169"/>
      <c r="P563" s="169"/>
      <c r="Q563" s="169"/>
      <c r="R563" s="169"/>
    </row>
    <row r="564" spans="1:18" x14ac:dyDescent="0.25">
      <c r="A564" s="169"/>
      <c r="B564" s="23" t="s">
        <v>605</v>
      </c>
      <c r="C564" s="13"/>
      <c r="D564" s="31"/>
      <c r="E564" s="15"/>
      <c r="F564" s="15"/>
      <c r="G564" s="15"/>
      <c r="H564" s="11"/>
      <c r="I564" s="15"/>
      <c r="J564" s="33">
        <f t="shared" ref="J564:J566" si="33">+SUM(C564:I564)</f>
        <v>0</v>
      </c>
      <c r="K564" s="361"/>
      <c r="L564" s="169"/>
      <c r="M564" s="169"/>
      <c r="N564" s="169"/>
      <c r="O564" s="169"/>
      <c r="P564" s="169"/>
      <c r="Q564" s="169"/>
      <c r="R564" s="169"/>
    </row>
    <row r="565" spans="1:18" x14ac:dyDescent="0.25">
      <c r="A565" s="169"/>
      <c r="B565" s="23" t="s">
        <v>606</v>
      </c>
      <c r="C565" s="13"/>
      <c r="D565" s="31"/>
      <c r="E565" s="15"/>
      <c r="F565" s="15"/>
      <c r="G565" s="15"/>
      <c r="H565" s="11"/>
      <c r="I565" s="15"/>
      <c r="J565" s="33">
        <f t="shared" si="33"/>
        <v>0</v>
      </c>
      <c r="K565" s="361"/>
      <c r="L565" s="169"/>
      <c r="M565" s="169"/>
      <c r="N565" s="169"/>
      <c r="O565" s="169"/>
      <c r="P565" s="169"/>
      <c r="Q565" s="169"/>
      <c r="R565" s="169"/>
    </row>
    <row r="566" spans="1:18" x14ac:dyDescent="0.25">
      <c r="A566" s="169"/>
      <c r="B566" s="23" t="s">
        <v>607</v>
      </c>
      <c r="C566" s="13"/>
      <c r="D566" s="31"/>
      <c r="E566" s="15"/>
      <c r="F566" s="15"/>
      <c r="G566" s="15"/>
      <c r="H566" s="11"/>
      <c r="I566" s="15"/>
      <c r="J566" s="33">
        <f t="shared" si="33"/>
        <v>0</v>
      </c>
      <c r="K566" s="361"/>
      <c r="L566" s="169"/>
      <c r="M566" s="169"/>
      <c r="N566" s="169"/>
      <c r="O566" s="169"/>
      <c r="P566" s="169"/>
      <c r="Q566" s="169"/>
      <c r="R566" s="169"/>
    </row>
    <row r="567" spans="1:18" x14ac:dyDescent="0.25">
      <c r="A567" s="169"/>
      <c r="B567" s="23" t="s">
        <v>608</v>
      </c>
      <c r="C567" s="13"/>
      <c r="D567" s="31"/>
      <c r="E567" s="15"/>
      <c r="F567" s="15"/>
      <c r="G567" s="15"/>
      <c r="H567" s="11"/>
      <c r="I567" s="15"/>
      <c r="J567" s="33">
        <f>+SUM(C567:I567)</f>
        <v>0</v>
      </c>
      <c r="K567" s="361"/>
      <c r="L567" s="169"/>
      <c r="M567" s="169"/>
      <c r="N567" s="169"/>
      <c r="O567" s="169"/>
      <c r="P567" s="169"/>
      <c r="Q567" s="169"/>
      <c r="R567" s="169"/>
    </row>
    <row r="568" spans="1:18" ht="15.75" thickBot="1" x14ac:dyDescent="0.3">
      <c r="A568" s="169"/>
      <c r="B568" s="23" t="s">
        <v>609</v>
      </c>
      <c r="C568" s="13">
        <v>1</v>
      </c>
      <c r="D568" s="31"/>
      <c r="E568" s="15"/>
      <c r="F568" s="15"/>
      <c r="G568" s="15"/>
      <c r="H568" s="11"/>
      <c r="I568" s="15"/>
      <c r="J568" s="33">
        <f>+SUM(C568:I568)</f>
        <v>1</v>
      </c>
      <c r="K568" s="361"/>
      <c r="L568" s="169"/>
      <c r="M568" s="169"/>
      <c r="N568" s="169"/>
      <c r="O568" s="169"/>
      <c r="P568" s="169"/>
      <c r="Q568" s="169"/>
      <c r="R568" s="169"/>
    </row>
    <row r="569" spans="1:18" x14ac:dyDescent="0.25">
      <c r="A569" s="169"/>
      <c r="B569" s="79" t="s">
        <v>371</v>
      </c>
      <c r="C569" s="120" t="s">
        <v>3</v>
      </c>
      <c r="D569" s="121" t="s">
        <v>4</v>
      </c>
      <c r="E569" s="119" t="s">
        <v>5</v>
      </c>
      <c r="F569" s="120" t="s">
        <v>45</v>
      </c>
      <c r="G569" s="119" t="s">
        <v>8</v>
      </c>
      <c r="H569" s="28" t="s">
        <v>9</v>
      </c>
      <c r="I569" s="119" t="s">
        <v>10</v>
      </c>
      <c r="J569" s="362" t="s">
        <v>11</v>
      </c>
      <c r="K569" s="363"/>
      <c r="L569" s="169"/>
      <c r="M569" s="169"/>
      <c r="N569" s="169"/>
      <c r="O569" s="169"/>
      <c r="P569" s="169"/>
      <c r="Q569" s="169"/>
      <c r="R569" s="169"/>
    </row>
    <row r="570" spans="1:18" x14ac:dyDescent="0.25">
      <c r="A570" s="169"/>
      <c r="B570" s="23" t="s">
        <v>610</v>
      </c>
      <c r="C570" s="13">
        <v>2</v>
      </c>
      <c r="D570" s="31"/>
      <c r="E570" s="15"/>
      <c r="F570" s="15"/>
      <c r="G570" s="15"/>
      <c r="H570" s="11"/>
      <c r="I570" s="15"/>
      <c r="J570" s="33">
        <f>+SUM(C570:I570)</f>
        <v>2</v>
      </c>
      <c r="K570" s="360">
        <f>+SUM(J570:J581)</f>
        <v>6</v>
      </c>
      <c r="L570" s="169"/>
      <c r="M570" s="169"/>
      <c r="N570" s="169"/>
      <c r="O570" s="169"/>
      <c r="P570" s="169"/>
      <c r="Q570" s="169"/>
      <c r="R570" s="169"/>
    </row>
    <row r="571" spans="1:18" x14ac:dyDescent="0.25">
      <c r="A571" s="169"/>
      <c r="B571" s="23" t="s">
        <v>611</v>
      </c>
      <c r="C571" s="13">
        <v>2</v>
      </c>
      <c r="D571" s="31"/>
      <c r="E571" s="15"/>
      <c r="F571" s="15"/>
      <c r="G571" s="15"/>
      <c r="H571" s="11"/>
      <c r="I571" s="15"/>
      <c r="J571" s="33">
        <f t="shared" ref="J571:J579" si="34">+SUM(C571:I571)</f>
        <v>2</v>
      </c>
      <c r="K571" s="361"/>
      <c r="L571" s="169"/>
      <c r="M571" s="169"/>
      <c r="N571" s="169"/>
      <c r="O571" s="169"/>
      <c r="P571" s="169"/>
      <c r="Q571" s="169"/>
      <c r="R571" s="169"/>
    </row>
    <row r="572" spans="1:18" x14ac:dyDescent="0.25">
      <c r="A572" s="169"/>
      <c r="B572" s="23" t="s">
        <v>612</v>
      </c>
      <c r="C572" s="13"/>
      <c r="D572" s="31"/>
      <c r="E572" s="15"/>
      <c r="F572" s="15"/>
      <c r="G572" s="15"/>
      <c r="H572" s="11"/>
      <c r="I572" s="15"/>
      <c r="J572" s="33">
        <f t="shared" si="34"/>
        <v>0</v>
      </c>
      <c r="K572" s="361"/>
      <c r="L572" s="169"/>
      <c r="M572" s="169"/>
      <c r="N572" s="169"/>
      <c r="O572" s="169"/>
      <c r="P572" s="169"/>
      <c r="Q572" s="169"/>
      <c r="R572" s="169"/>
    </row>
    <row r="573" spans="1:18" x14ac:dyDescent="0.25">
      <c r="A573" s="169"/>
      <c r="B573" s="23" t="s">
        <v>613</v>
      </c>
      <c r="C573" s="13"/>
      <c r="D573" s="31"/>
      <c r="E573" s="15"/>
      <c r="F573" s="15"/>
      <c r="G573" s="15"/>
      <c r="H573" s="11"/>
      <c r="I573" s="15"/>
      <c r="J573" s="33">
        <f t="shared" si="34"/>
        <v>0</v>
      </c>
      <c r="K573" s="361"/>
      <c r="L573" s="169"/>
      <c r="M573" s="169"/>
      <c r="N573" s="169"/>
      <c r="O573" s="169"/>
      <c r="P573" s="169"/>
      <c r="Q573" s="169"/>
      <c r="R573" s="169"/>
    </row>
    <row r="574" spans="1:18" x14ac:dyDescent="0.25">
      <c r="A574" s="169"/>
      <c r="B574" s="23" t="s">
        <v>614</v>
      </c>
      <c r="C574" s="13"/>
      <c r="D574" s="31"/>
      <c r="E574" s="15"/>
      <c r="F574" s="15"/>
      <c r="G574" s="15"/>
      <c r="H574" s="11"/>
      <c r="I574" s="15"/>
      <c r="J574" s="33">
        <f t="shared" si="34"/>
        <v>0</v>
      </c>
      <c r="K574" s="361"/>
      <c r="L574" s="169"/>
      <c r="M574" s="169"/>
      <c r="N574" s="169"/>
      <c r="O574" s="169"/>
      <c r="P574" s="169"/>
      <c r="Q574" s="169"/>
      <c r="R574" s="169"/>
    </row>
    <row r="575" spans="1:18" x14ac:dyDescent="0.25">
      <c r="A575" s="169"/>
      <c r="B575" s="23" t="s">
        <v>615</v>
      </c>
      <c r="C575" s="13"/>
      <c r="D575" s="31"/>
      <c r="E575" s="15"/>
      <c r="F575" s="15"/>
      <c r="G575" s="15"/>
      <c r="H575" s="11"/>
      <c r="I575" s="15"/>
      <c r="J575" s="33">
        <f t="shared" si="34"/>
        <v>0</v>
      </c>
      <c r="K575" s="361"/>
      <c r="L575" s="169"/>
      <c r="M575" s="169"/>
      <c r="N575" s="169"/>
      <c r="O575" s="169"/>
      <c r="P575" s="169"/>
      <c r="Q575" s="169"/>
      <c r="R575" s="169"/>
    </row>
    <row r="576" spans="1:18" x14ac:dyDescent="0.25">
      <c r="A576" s="169"/>
      <c r="B576" s="23" t="s">
        <v>616</v>
      </c>
      <c r="C576" s="13"/>
      <c r="D576" s="31"/>
      <c r="E576" s="15"/>
      <c r="F576" s="15"/>
      <c r="G576" s="15"/>
      <c r="H576" s="11"/>
      <c r="I576" s="15"/>
      <c r="J576" s="33">
        <f t="shared" si="34"/>
        <v>0</v>
      </c>
      <c r="K576" s="361"/>
      <c r="L576" s="169"/>
      <c r="M576" s="169"/>
      <c r="N576" s="169"/>
      <c r="O576" s="169"/>
      <c r="P576" s="169"/>
      <c r="Q576" s="169"/>
      <c r="R576" s="169"/>
    </row>
    <row r="577" spans="1:18" x14ac:dyDescent="0.25">
      <c r="A577" s="169"/>
      <c r="B577" s="23" t="s">
        <v>617</v>
      </c>
      <c r="C577" s="13"/>
      <c r="D577" s="31"/>
      <c r="E577" s="15"/>
      <c r="F577" s="15"/>
      <c r="G577" s="15"/>
      <c r="H577" s="11"/>
      <c r="I577" s="15"/>
      <c r="J577" s="33">
        <f t="shared" si="34"/>
        <v>0</v>
      </c>
      <c r="K577" s="361"/>
      <c r="L577" s="169"/>
      <c r="M577" s="169"/>
      <c r="N577" s="169"/>
      <c r="O577" s="169"/>
      <c r="P577" s="169"/>
      <c r="Q577" s="169"/>
      <c r="R577" s="169"/>
    </row>
    <row r="578" spans="1:18" x14ac:dyDescent="0.25">
      <c r="A578" s="169"/>
      <c r="B578" s="23" t="s">
        <v>618</v>
      </c>
      <c r="C578" s="13"/>
      <c r="D578" s="31"/>
      <c r="E578" s="15"/>
      <c r="F578" s="15"/>
      <c r="G578" s="15"/>
      <c r="H578" s="11"/>
      <c r="I578" s="15"/>
      <c r="J578" s="33">
        <f t="shared" si="34"/>
        <v>0</v>
      </c>
      <c r="K578" s="361"/>
      <c r="L578" s="169"/>
      <c r="M578" s="169"/>
      <c r="N578" s="169"/>
      <c r="O578" s="169"/>
      <c r="P578" s="169"/>
      <c r="Q578" s="169"/>
      <c r="R578" s="169"/>
    </row>
    <row r="579" spans="1:18" x14ac:dyDescent="0.25">
      <c r="A579" s="169"/>
      <c r="B579" s="23" t="s">
        <v>619</v>
      </c>
      <c r="C579" s="13"/>
      <c r="D579" s="31"/>
      <c r="E579" s="15"/>
      <c r="F579" s="15"/>
      <c r="G579" s="15"/>
      <c r="H579" s="11"/>
      <c r="I579" s="15"/>
      <c r="J579" s="33">
        <f t="shared" si="34"/>
        <v>0</v>
      </c>
      <c r="K579" s="361"/>
      <c r="L579" s="169"/>
      <c r="M579" s="169"/>
      <c r="N579" s="169"/>
      <c r="O579" s="169"/>
      <c r="P579" s="169"/>
      <c r="Q579" s="169"/>
      <c r="R579" s="169"/>
    </row>
    <row r="580" spans="1:18" x14ac:dyDescent="0.25">
      <c r="A580" s="169"/>
      <c r="B580" s="23" t="s">
        <v>691</v>
      </c>
      <c r="C580" s="13">
        <v>2</v>
      </c>
      <c r="D580" s="31"/>
      <c r="E580" s="15"/>
      <c r="F580" s="15"/>
      <c r="G580" s="15"/>
      <c r="H580" s="11"/>
      <c r="I580" s="15"/>
      <c r="J580" s="33">
        <f>+SUM(C580:I580)</f>
        <v>2</v>
      </c>
      <c r="K580" s="361"/>
      <c r="L580" s="169"/>
      <c r="M580" s="169"/>
      <c r="N580" s="169"/>
      <c r="O580" s="169"/>
      <c r="P580" s="169"/>
      <c r="Q580" s="169"/>
      <c r="R580" s="169"/>
    </row>
    <row r="581" spans="1:18" ht="15.75" thickBot="1" x14ac:dyDescent="0.3">
      <c r="A581" s="169"/>
      <c r="B581" s="23" t="s">
        <v>621</v>
      </c>
      <c r="C581" s="13"/>
      <c r="D581" s="31"/>
      <c r="E581" s="15"/>
      <c r="F581" s="15"/>
      <c r="G581" s="15"/>
      <c r="H581" s="11"/>
      <c r="I581" s="15"/>
      <c r="J581" s="33">
        <f>+SUM(C581:I581)</f>
        <v>0</v>
      </c>
      <c r="K581" s="361"/>
      <c r="L581" s="169"/>
      <c r="M581" s="169"/>
      <c r="N581" s="169"/>
      <c r="O581" s="169"/>
      <c r="P581" s="169"/>
      <c r="Q581" s="169"/>
      <c r="R581" s="169"/>
    </row>
    <row r="582" spans="1:18" x14ac:dyDescent="0.25">
      <c r="A582" s="169"/>
      <c r="B582" s="79" t="s">
        <v>372</v>
      </c>
      <c r="C582" s="120" t="s">
        <v>3</v>
      </c>
      <c r="D582" s="121" t="s">
        <v>4</v>
      </c>
      <c r="E582" s="120" t="s">
        <v>5</v>
      </c>
      <c r="F582" s="120" t="s">
        <v>45</v>
      </c>
      <c r="G582" s="120" t="s">
        <v>8</v>
      </c>
      <c r="H582" s="121" t="s">
        <v>9</v>
      </c>
      <c r="I582" s="120" t="s">
        <v>10</v>
      </c>
      <c r="J582" s="362" t="s">
        <v>11</v>
      </c>
      <c r="K582" s="363"/>
      <c r="L582" s="169"/>
      <c r="M582" s="169"/>
      <c r="N582" s="169"/>
      <c r="O582" s="169"/>
      <c r="P582" s="169"/>
      <c r="Q582" s="169"/>
      <c r="R582" s="169"/>
    </row>
    <row r="583" spans="1:18" x14ac:dyDescent="0.25">
      <c r="A583" s="169"/>
      <c r="B583" s="23" t="s">
        <v>622</v>
      </c>
      <c r="C583" s="13"/>
      <c r="D583" s="11"/>
      <c r="E583" s="15"/>
      <c r="F583" s="15"/>
      <c r="G583" s="15"/>
      <c r="H583" s="11"/>
      <c r="I583" s="15"/>
      <c r="J583" s="33">
        <f>+SUM(C583:I583)</f>
        <v>0</v>
      </c>
      <c r="K583" s="360">
        <f>+SUM(J583:J593)</f>
        <v>4</v>
      </c>
      <c r="L583" s="169"/>
      <c r="M583" s="169"/>
      <c r="N583" s="169"/>
      <c r="O583" s="169"/>
      <c r="P583" s="169"/>
      <c r="Q583" s="169"/>
      <c r="R583" s="169"/>
    </row>
    <row r="584" spans="1:18" x14ac:dyDescent="0.25">
      <c r="A584" s="169"/>
      <c r="B584" s="23" t="s">
        <v>623</v>
      </c>
      <c r="C584" s="13"/>
      <c r="D584" s="11"/>
      <c r="E584" s="15"/>
      <c r="F584" s="15"/>
      <c r="G584" s="15"/>
      <c r="H584" s="11"/>
      <c r="I584" s="15"/>
      <c r="J584" s="33">
        <f>+SUM(C584:I584)</f>
        <v>0</v>
      </c>
      <c r="K584" s="361"/>
      <c r="L584" s="169"/>
      <c r="M584" s="169"/>
      <c r="N584" s="169"/>
      <c r="O584" s="169"/>
      <c r="P584" s="169"/>
      <c r="Q584" s="169"/>
      <c r="R584" s="169"/>
    </row>
    <row r="585" spans="1:18" x14ac:dyDescent="0.25">
      <c r="A585" s="169"/>
      <c r="B585" s="23" t="s">
        <v>624</v>
      </c>
      <c r="C585" s="13">
        <v>1</v>
      </c>
      <c r="D585" s="11"/>
      <c r="E585" s="15"/>
      <c r="F585" s="15"/>
      <c r="G585" s="15"/>
      <c r="H585" s="11"/>
      <c r="I585" s="15"/>
      <c r="J585" s="33">
        <f>+SUM(C585:I585)</f>
        <v>1</v>
      </c>
      <c r="K585" s="361"/>
      <c r="L585" s="169"/>
      <c r="M585" s="169"/>
      <c r="N585" s="169"/>
      <c r="O585" s="169"/>
      <c r="P585" s="169"/>
      <c r="Q585" s="169"/>
      <c r="R585" s="169"/>
    </row>
    <row r="586" spans="1:18" x14ac:dyDescent="0.25">
      <c r="A586" s="169"/>
      <c r="B586" s="23" t="s">
        <v>625</v>
      </c>
      <c r="C586" s="13"/>
      <c r="D586" s="11"/>
      <c r="E586" s="15"/>
      <c r="F586" s="15"/>
      <c r="G586" s="15"/>
      <c r="H586" s="11"/>
      <c r="I586" s="15"/>
      <c r="J586" s="33">
        <f t="shared" ref="J586:J592" si="35">+SUM(C586:I586)</f>
        <v>0</v>
      </c>
      <c r="K586" s="361"/>
      <c r="L586" s="169"/>
      <c r="M586" s="169"/>
      <c r="N586" s="169"/>
      <c r="O586" s="169"/>
      <c r="P586" s="169"/>
      <c r="Q586" s="169"/>
      <c r="R586" s="169"/>
    </row>
    <row r="587" spans="1:18" x14ac:dyDescent="0.25">
      <c r="A587" s="169"/>
      <c r="B587" s="23" t="s">
        <v>626</v>
      </c>
      <c r="C587" s="13"/>
      <c r="D587" s="11"/>
      <c r="E587" s="15"/>
      <c r="F587" s="15"/>
      <c r="G587" s="15"/>
      <c r="H587" s="11"/>
      <c r="I587" s="15"/>
      <c r="J587" s="33">
        <f t="shared" si="35"/>
        <v>0</v>
      </c>
      <c r="K587" s="361"/>
      <c r="L587" s="169"/>
      <c r="M587" s="169"/>
      <c r="N587" s="169"/>
      <c r="O587" s="169"/>
      <c r="P587" s="169"/>
      <c r="Q587" s="169"/>
      <c r="R587" s="169"/>
    </row>
    <row r="588" spans="1:18" x14ac:dyDescent="0.25">
      <c r="A588" s="169"/>
      <c r="B588" s="23" t="s">
        <v>627</v>
      </c>
      <c r="C588" s="13">
        <v>2</v>
      </c>
      <c r="D588" s="11"/>
      <c r="E588" s="15"/>
      <c r="F588" s="15"/>
      <c r="G588" s="15"/>
      <c r="H588" s="11"/>
      <c r="I588" s="15"/>
      <c r="J588" s="33">
        <f t="shared" si="35"/>
        <v>2</v>
      </c>
      <c r="K588" s="361"/>
      <c r="L588" s="169"/>
      <c r="M588" s="169"/>
      <c r="N588" s="169"/>
      <c r="O588" s="169"/>
      <c r="P588" s="169"/>
      <c r="Q588" s="169"/>
      <c r="R588" s="169"/>
    </row>
    <row r="589" spans="1:18" x14ac:dyDescent="0.25">
      <c r="A589" s="169"/>
      <c r="B589" s="23" t="s">
        <v>628</v>
      </c>
      <c r="C589" s="13">
        <v>1</v>
      </c>
      <c r="D589" s="11"/>
      <c r="E589" s="15"/>
      <c r="F589" s="15"/>
      <c r="G589" s="15"/>
      <c r="H589" s="11"/>
      <c r="I589" s="15"/>
      <c r="J589" s="33">
        <f t="shared" si="35"/>
        <v>1</v>
      </c>
      <c r="K589" s="361"/>
      <c r="L589" s="169"/>
      <c r="M589" s="169"/>
      <c r="N589" s="169"/>
      <c r="O589" s="169"/>
      <c r="P589" s="169"/>
      <c r="Q589" s="169"/>
      <c r="R589" s="169"/>
    </row>
    <row r="590" spans="1:18" x14ac:dyDescent="0.25">
      <c r="A590" s="169"/>
      <c r="B590" s="23" t="s">
        <v>629</v>
      </c>
      <c r="C590" s="13"/>
      <c r="D590" s="11"/>
      <c r="E590" s="15"/>
      <c r="F590" s="15"/>
      <c r="G590" s="15"/>
      <c r="H590" s="11"/>
      <c r="I590" s="15"/>
      <c r="J590" s="33">
        <f t="shared" si="35"/>
        <v>0</v>
      </c>
      <c r="K590" s="361"/>
      <c r="L590" s="169"/>
      <c r="M590" s="169"/>
      <c r="N590" s="169"/>
      <c r="O590" s="169"/>
      <c r="P590" s="169"/>
      <c r="Q590" s="169"/>
      <c r="R590" s="169"/>
    </row>
    <row r="591" spans="1:18" x14ac:dyDescent="0.25">
      <c r="A591" s="169"/>
      <c r="B591" s="23" t="s">
        <v>630</v>
      </c>
      <c r="C591" s="13"/>
      <c r="D591" s="11"/>
      <c r="E591" s="15"/>
      <c r="F591" s="15"/>
      <c r="G591" s="15"/>
      <c r="H591" s="11"/>
      <c r="I591" s="15"/>
      <c r="J591" s="33">
        <f t="shared" si="35"/>
        <v>0</v>
      </c>
      <c r="K591" s="361"/>
      <c r="L591" s="169"/>
      <c r="M591" s="169"/>
      <c r="N591" s="169"/>
      <c r="O591" s="169"/>
      <c r="P591" s="169"/>
      <c r="Q591" s="169"/>
      <c r="R591" s="169"/>
    </row>
    <row r="592" spans="1:18" x14ac:dyDescent="0.25">
      <c r="A592" s="169"/>
      <c r="B592" s="23" t="s">
        <v>631</v>
      </c>
      <c r="C592" s="13"/>
      <c r="D592" s="11"/>
      <c r="E592" s="15"/>
      <c r="F592" s="15"/>
      <c r="G592" s="15"/>
      <c r="H592" s="11"/>
      <c r="I592" s="15"/>
      <c r="J592" s="33">
        <f t="shared" si="35"/>
        <v>0</v>
      </c>
      <c r="K592" s="361"/>
      <c r="L592" s="169"/>
      <c r="M592" s="169"/>
      <c r="N592" s="169"/>
      <c r="O592" s="169"/>
      <c r="P592" s="169"/>
      <c r="Q592" s="169"/>
      <c r="R592" s="169"/>
    </row>
    <row r="593" spans="1:18" ht="15.75" thickBot="1" x14ac:dyDescent="0.3">
      <c r="A593" s="169"/>
      <c r="B593" s="23" t="s">
        <v>632</v>
      </c>
      <c r="C593" s="13"/>
      <c r="D593" s="11"/>
      <c r="E593" s="15"/>
      <c r="F593" s="15"/>
      <c r="G593" s="15"/>
      <c r="H593" s="11"/>
      <c r="I593" s="15"/>
      <c r="J593" s="33">
        <f>+SUM(C593:I593)</f>
        <v>0</v>
      </c>
      <c r="K593" s="364"/>
      <c r="L593" s="169"/>
      <c r="M593" s="169"/>
      <c r="N593" s="169"/>
      <c r="O593" s="169"/>
      <c r="P593" s="169"/>
      <c r="Q593" s="169"/>
      <c r="R593" s="169"/>
    </row>
    <row r="594" spans="1:18" x14ac:dyDescent="0.25">
      <c r="A594" s="169"/>
      <c r="B594" s="261" t="s">
        <v>25</v>
      </c>
      <c r="C594" s="317" t="s">
        <v>44</v>
      </c>
      <c r="D594" s="365"/>
      <c r="E594" s="365"/>
      <c r="F594" s="365"/>
      <c r="G594" s="365"/>
      <c r="H594" s="365"/>
      <c r="I594" s="365"/>
      <c r="J594" s="365"/>
      <c r="K594" s="366"/>
      <c r="L594" s="169"/>
      <c r="M594" s="169"/>
      <c r="N594" s="169"/>
      <c r="O594" s="169"/>
      <c r="P594" s="169"/>
      <c r="Q594" s="169"/>
      <c r="R594" s="169"/>
    </row>
    <row r="595" spans="1:18" ht="15.75" thickBot="1" x14ac:dyDescent="0.3">
      <c r="A595" s="169"/>
      <c r="B595" s="262"/>
      <c r="C595" s="318"/>
      <c r="D595" s="367"/>
      <c r="E595" s="367"/>
      <c r="F595" s="367"/>
      <c r="G595" s="367"/>
      <c r="H595" s="367"/>
      <c r="I595" s="367"/>
      <c r="J595" s="367"/>
      <c r="K595" s="368"/>
      <c r="L595" s="169"/>
      <c r="M595" s="169"/>
      <c r="N595" s="169"/>
      <c r="O595" s="169"/>
      <c r="P595" s="169"/>
      <c r="Q595" s="169"/>
      <c r="R595" s="169"/>
    </row>
    <row r="596" spans="1:18" x14ac:dyDescent="0.25">
      <c r="A596" s="169"/>
      <c r="B596" s="79" t="s">
        <v>373</v>
      </c>
      <c r="C596" s="120" t="s">
        <v>3</v>
      </c>
      <c r="D596" s="121" t="s">
        <v>4</v>
      </c>
      <c r="E596" s="119" t="s">
        <v>5</v>
      </c>
      <c r="F596" s="120" t="s">
        <v>45</v>
      </c>
      <c r="G596" s="119" t="s">
        <v>8</v>
      </c>
      <c r="H596" s="28" t="s">
        <v>9</v>
      </c>
      <c r="I596" s="119" t="s">
        <v>10</v>
      </c>
      <c r="J596" s="362" t="s">
        <v>11</v>
      </c>
      <c r="K596" s="363"/>
      <c r="L596" s="169"/>
      <c r="M596" s="169"/>
      <c r="N596" s="169"/>
      <c r="O596" s="169"/>
      <c r="P596" s="169"/>
      <c r="Q596" s="169"/>
      <c r="R596" s="169"/>
    </row>
    <row r="597" spans="1:18" x14ac:dyDescent="0.25">
      <c r="A597" s="169"/>
      <c r="B597" s="23" t="s">
        <v>633</v>
      </c>
      <c r="C597" s="13"/>
      <c r="D597" s="31"/>
      <c r="E597" s="15"/>
      <c r="F597" s="15"/>
      <c r="G597" s="15"/>
      <c r="H597" s="11"/>
      <c r="I597" s="15"/>
      <c r="J597" s="33">
        <f t="shared" ref="J597:J607" si="36">+SUM(C597:I597)</f>
        <v>0</v>
      </c>
      <c r="K597" s="360">
        <f>+SUM(J597:J607)</f>
        <v>8</v>
      </c>
      <c r="L597" s="169"/>
      <c r="M597" s="169"/>
      <c r="N597" s="169"/>
      <c r="O597" s="169"/>
      <c r="P597" s="169"/>
      <c r="Q597" s="169"/>
      <c r="R597" s="169"/>
    </row>
    <row r="598" spans="1:18" x14ac:dyDescent="0.25">
      <c r="A598" s="169"/>
      <c r="B598" s="23" t="s">
        <v>634</v>
      </c>
      <c r="C598" s="13">
        <v>3</v>
      </c>
      <c r="D598" s="31">
        <v>1</v>
      </c>
      <c r="E598" s="15"/>
      <c r="F598" s="15"/>
      <c r="G598" s="15"/>
      <c r="H598" s="11"/>
      <c r="I598" s="15"/>
      <c r="J598" s="33">
        <f t="shared" si="36"/>
        <v>4</v>
      </c>
      <c r="K598" s="361"/>
      <c r="L598" s="169"/>
      <c r="M598" s="169"/>
      <c r="N598" s="169"/>
      <c r="O598" s="169"/>
      <c r="P598" s="169"/>
      <c r="Q598" s="169"/>
      <c r="R598" s="169"/>
    </row>
    <row r="599" spans="1:18" x14ac:dyDescent="0.25">
      <c r="A599" s="169"/>
      <c r="B599" s="23" t="s">
        <v>43</v>
      </c>
      <c r="C599" s="13">
        <v>1</v>
      </c>
      <c r="D599" s="31"/>
      <c r="E599" s="15"/>
      <c r="F599" s="15"/>
      <c r="G599" s="15"/>
      <c r="H599" s="11"/>
      <c r="I599" s="15"/>
      <c r="J599" s="33">
        <f t="shared" si="36"/>
        <v>1</v>
      </c>
      <c r="K599" s="361"/>
      <c r="L599" s="169"/>
      <c r="M599" s="169"/>
      <c r="N599" s="169"/>
      <c r="O599" s="169"/>
      <c r="P599" s="169"/>
      <c r="Q599" s="169"/>
      <c r="R599" s="169"/>
    </row>
    <row r="600" spans="1:18" x14ac:dyDescent="0.25">
      <c r="A600" s="169"/>
      <c r="B600" s="23" t="s">
        <v>635</v>
      </c>
      <c r="C600" s="13"/>
      <c r="D600" s="31"/>
      <c r="E600" s="15"/>
      <c r="F600" s="15"/>
      <c r="G600" s="15"/>
      <c r="H600" s="11"/>
      <c r="I600" s="15"/>
      <c r="J600" s="33">
        <f t="shared" si="36"/>
        <v>0</v>
      </c>
      <c r="K600" s="361"/>
      <c r="L600" s="169"/>
      <c r="M600" s="169"/>
      <c r="N600" s="169"/>
      <c r="O600" s="169"/>
      <c r="P600" s="169"/>
      <c r="Q600" s="169"/>
      <c r="R600" s="169"/>
    </row>
    <row r="601" spans="1:18" x14ac:dyDescent="0.25">
      <c r="A601" s="169"/>
      <c r="B601" s="23" t="s">
        <v>636</v>
      </c>
      <c r="C601" s="13"/>
      <c r="D601" s="31"/>
      <c r="E601" s="15"/>
      <c r="F601" s="15"/>
      <c r="G601" s="15"/>
      <c r="H601" s="11"/>
      <c r="I601" s="15"/>
      <c r="J601" s="33">
        <f t="shared" si="36"/>
        <v>0</v>
      </c>
      <c r="K601" s="361"/>
      <c r="L601" s="169"/>
      <c r="M601" s="169"/>
      <c r="N601" s="169"/>
      <c r="O601" s="169"/>
      <c r="P601" s="169"/>
      <c r="Q601" s="169"/>
      <c r="R601" s="169"/>
    </row>
    <row r="602" spans="1:18" x14ac:dyDescent="0.25">
      <c r="A602" s="169"/>
      <c r="B602" s="23" t="s">
        <v>637</v>
      </c>
      <c r="C602" s="13"/>
      <c r="D602" s="31"/>
      <c r="E602" s="15"/>
      <c r="F602" s="15"/>
      <c r="G602" s="15"/>
      <c r="H602" s="11"/>
      <c r="I602" s="15"/>
      <c r="J602" s="33">
        <f t="shared" si="36"/>
        <v>0</v>
      </c>
      <c r="K602" s="361"/>
      <c r="L602" s="169"/>
      <c r="M602" s="169"/>
      <c r="N602" s="169"/>
      <c r="O602" s="169"/>
      <c r="P602" s="169"/>
      <c r="Q602" s="169"/>
      <c r="R602" s="169"/>
    </row>
    <row r="603" spans="1:18" x14ac:dyDescent="0.25">
      <c r="A603" s="169"/>
      <c r="B603" s="23" t="s">
        <v>638</v>
      </c>
      <c r="C603" s="13"/>
      <c r="D603" s="31"/>
      <c r="E603" s="15"/>
      <c r="F603" s="15"/>
      <c r="G603" s="15"/>
      <c r="H603" s="11"/>
      <c r="I603" s="15"/>
      <c r="J603" s="33">
        <f t="shared" si="36"/>
        <v>0</v>
      </c>
      <c r="K603" s="361"/>
      <c r="L603" s="169"/>
      <c r="M603" s="169"/>
      <c r="N603" s="169"/>
      <c r="O603" s="169"/>
      <c r="P603" s="169"/>
      <c r="Q603" s="169"/>
      <c r="R603" s="169"/>
    </row>
    <row r="604" spans="1:18" x14ac:dyDescent="0.25">
      <c r="A604" s="169"/>
      <c r="B604" s="23" t="s">
        <v>639</v>
      </c>
      <c r="C604" s="13"/>
      <c r="D604" s="31"/>
      <c r="E604" s="15"/>
      <c r="F604" s="15"/>
      <c r="G604" s="15"/>
      <c r="H604" s="11"/>
      <c r="I604" s="15"/>
      <c r="J604" s="33">
        <f t="shared" si="36"/>
        <v>0</v>
      </c>
      <c r="K604" s="361"/>
      <c r="L604" s="169"/>
      <c r="M604" s="169"/>
      <c r="N604" s="169"/>
      <c r="O604" s="169"/>
      <c r="P604" s="169"/>
      <c r="Q604" s="169"/>
      <c r="R604" s="169"/>
    </row>
    <row r="605" spans="1:18" x14ac:dyDescent="0.25">
      <c r="A605" s="169"/>
      <c r="B605" s="23" t="s">
        <v>692</v>
      </c>
      <c r="C605" s="13"/>
      <c r="D605" s="31"/>
      <c r="E605" s="15"/>
      <c r="F605" s="15"/>
      <c r="G605" s="15"/>
      <c r="H605" s="11"/>
      <c r="I605" s="15"/>
      <c r="J605" s="33">
        <f t="shared" si="36"/>
        <v>0</v>
      </c>
      <c r="K605" s="361"/>
      <c r="L605" s="169"/>
      <c r="M605" s="169"/>
      <c r="N605" s="169"/>
      <c r="O605" s="169"/>
      <c r="P605" s="169"/>
      <c r="Q605" s="169"/>
      <c r="R605" s="169"/>
    </row>
    <row r="606" spans="1:18" x14ac:dyDescent="0.25">
      <c r="A606" s="169"/>
      <c r="B606" s="23" t="s">
        <v>323</v>
      </c>
      <c r="C606" s="13">
        <v>1</v>
      </c>
      <c r="D606" s="31"/>
      <c r="E606" s="15"/>
      <c r="F606" s="15"/>
      <c r="G606" s="15"/>
      <c r="H606" s="11"/>
      <c r="I606" s="15"/>
      <c r="J606" s="33">
        <f t="shared" si="36"/>
        <v>1</v>
      </c>
      <c r="K606" s="361"/>
      <c r="L606" s="169"/>
      <c r="M606" s="169"/>
      <c r="N606" s="169"/>
      <c r="O606" s="169"/>
      <c r="P606" s="169"/>
      <c r="Q606" s="169"/>
      <c r="R606" s="169"/>
    </row>
    <row r="607" spans="1:18" ht="15.75" thickBot="1" x14ac:dyDescent="0.3">
      <c r="A607" s="169"/>
      <c r="B607" s="23" t="s">
        <v>693</v>
      </c>
      <c r="C607" s="13"/>
      <c r="D607" s="31">
        <v>2</v>
      </c>
      <c r="E607" s="15"/>
      <c r="F607" s="15"/>
      <c r="G607" s="15"/>
      <c r="H607" s="11"/>
      <c r="I607" s="15"/>
      <c r="J607" s="33">
        <f t="shared" si="36"/>
        <v>2</v>
      </c>
      <c r="K607" s="364"/>
      <c r="L607" s="169"/>
      <c r="M607" s="169"/>
      <c r="N607" s="169"/>
      <c r="O607" s="169"/>
      <c r="P607" s="169"/>
      <c r="Q607" s="169"/>
      <c r="R607" s="169"/>
    </row>
    <row r="608" spans="1:18" x14ac:dyDescent="0.25">
      <c r="A608" s="169"/>
      <c r="B608" s="79" t="s">
        <v>374</v>
      </c>
      <c r="C608" s="120" t="s">
        <v>3</v>
      </c>
      <c r="D608" s="121" t="s">
        <v>4</v>
      </c>
      <c r="E608" s="119" t="s">
        <v>5</v>
      </c>
      <c r="F608" s="120" t="s">
        <v>45</v>
      </c>
      <c r="G608" s="119" t="s">
        <v>8</v>
      </c>
      <c r="H608" s="28" t="s">
        <v>9</v>
      </c>
      <c r="I608" s="119" t="s">
        <v>10</v>
      </c>
      <c r="J608" s="362" t="s">
        <v>11</v>
      </c>
      <c r="K608" s="363"/>
      <c r="L608" s="169"/>
      <c r="M608" s="169"/>
      <c r="N608" s="169"/>
      <c r="O608" s="169"/>
      <c r="P608" s="169"/>
      <c r="Q608" s="169"/>
      <c r="R608" s="169"/>
    </row>
    <row r="609" spans="1:18" x14ac:dyDescent="0.25">
      <c r="A609" s="169"/>
      <c r="B609" s="23" t="s">
        <v>640</v>
      </c>
      <c r="C609" s="13">
        <v>2</v>
      </c>
      <c r="D609" s="31">
        <v>1</v>
      </c>
      <c r="E609" s="15"/>
      <c r="F609" s="15"/>
      <c r="G609" s="15"/>
      <c r="H609" s="11"/>
      <c r="I609" s="15"/>
      <c r="J609" s="33">
        <f>+SUM(C609:I609)</f>
        <v>3</v>
      </c>
      <c r="K609" s="360">
        <f>+SUM(J609:J619)</f>
        <v>13</v>
      </c>
      <c r="L609" s="169"/>
      <c r="M609" s="169"/>
      <c r="N609" s="169"/>
      <c r="O609" s="169"/>
      <c r="P609" s="169"/>
      <c r="Q609" s="169"/>
      <c r="R609" s="169"/>
    </row>
    <row r="610" spans="1:18" x14ac:dyDescent="0.25">
      <c r="A610" s="169"/>
      <c r="B610" s="23" t="s">
        <v>641</v>
      </c>
      <c r="C610" s="13">
        <v>4</v>
      </c>
      <c r="D610" s="31">
        <v>2</v>
      </c>
      <c r="E610" s="15"/>
      <c r="F610" s="15"/>
      <c r="G610" s="15"/>
      <c r="H610" s="11"/>
      <c r="I610" s="15"/>
      <c r="J610" s="33">
        <f t="shared" ref="J610:J616" si="37">+SUM(C610:I610)</f>
        <v>6</v>
      </c>
      <c r="K610" s="361"/>
      <c r="L610" s="169"/>
      <c r="M610" s="169"/>
      <c r="N610" s="169"/>
      <c r="O610" s="169"/>
      <c r="P610" s="169"/>
      <c r="Q610" s="169"/>
      <c r="R610" s="169"/>
    </row>
    <row r="611" spans="1:18" x14ac:dyDescent="0.25">
      <c r="A611" s="169"/>
      <c r="B611" s="23" t="s">
        <v>642</v>
      </c>
      <c r="C611" s="13"/>
      <c r="D611" s="31"/>
      <c r="E611" s="15"/>
      <c r="F611" s="15"/>
      <c r="G611" s="15"/>
      <c r="H611" s="11"/>
      <c r="I611" s="15"/>
      <c r="J611" s="33">
        <f t="shared" si="37"/>
        <v>0</v>
      </c>
      <c r="K611" s="361"/>
      <c r="L611" s="169"/>
      <c r="M611" s="169"/>
      <c r="N611" s="169"/>
      <c r="O611" s="169"/>
      <c r="P611" s="169"/>
      <c r="Q611" s="169"/>
      <c r="R611" s="169"/>
    </row>
    <row r="612" spans="1:18" x14ac:dyDescent="0.25">
      <c r="A612" s="169"/>
      <c r="B612" s="23" t="s">
        <v>643</v>
      </c>
      <c r="C612" s="13"/>
      <c r="D612" s="31">
        <v>2</v>
      </c>
      <c r="E612" s="15"/>
      <c r="F612" s="15"/>
      <c r="G612" s="15"/>
      <c r="H612" s="11"/>
      <c r="I612" s="15"/>
      <c r="J612" s="33">
        <f t="shared" si="37"/>
        <v>2</v>
      </c>
      <c r="K612" s="361"/>
      <c r="L612" s="169"/>
      <c r="M612" s="169"/>
      <c r="N612" s="169"/>
      <c r="O612" s="169"/>
      <c r="P612" s="169"/>
      <c r="Q612" s="169"/>
      <c r="R612" s="169"/>
    </row>
    <row r="613" spans="1:18" x14ac:dyDescent="0.25">
      <c r="A613" s="169"/>
      <c r="B613" s="23" t="s">
        <v>644</v>
      </c>
      <c r="C613" s="13">
        <v>2</v>
      </c>
      <c r="D613" s="31"/>
      <c r="E613" s="15"/>
      <c r="F613" s="15"/>
      <c r="G613" s="15"/>
      <c r="H613" s="11"/>
      <c r="I613" s="15"/>
      <c r="J613" s="33">
        <f t="shared" si="37"/>
        <v>2</v>
      </c>
      <c r="K613" s="361"/>
      <c r="L613" s="169"/>
      <c r="M613" s="169"/>
      <c r="N613" s="169"/>
      <c r="O613" s="169"/>
      <c r="P613" s="169"/>
      <c r="Q613" s="169"/>
      <c r="R613" s="169"/>
    </row>
    <row r="614" spans="1:18" x14ac:dyDescent="0.25">
      <c r="A614" s="169"/>
      <c r="B614" s="23" t="s">
        <v>645</v>
      </c>
      <c r="C614" s="13"/>
      <c r="D614" s="31"/>
      <c r="E614" s="15"/>
      <c r="F614" s="15"/>
      <c r="G614" s="15"/>
      <c r="H614" s="11"/>
      <c r="I614" s="15"/>
      <c r="J614" s="33">
        <f t="shared" si="37"/>
        <v>0</v>
      </c>
      <c r="K614" s="361"/>
      <c r="L614" s="169"/>
      <c r="M614" s="169"/>
      <c r="N614" s="169"/>
      <c r="O614" s="169"/>
      <c r="P614" s="169"/>
      <c r="Q614" s="169"/>
      <c r="R614" s="169"/>
    </row>
    <row r="615" spans="1:18" x14ac:dyDescent="0.25">
      <c r="A615" s="169"/>
      <c r="B615" s="23" t="s">
        <v>646</v>
      </c>
      <c r="C615" s="13"/>
      <c r="D615" s="31"/>
      <c r="E615" s="15"/>
      <c r="F615" s="15"/>
      <c r="G615" s="15"/>
      <c r="H615" s="11"/>
      <c r="I615" s="15"/>
      <c r="J615" s="33">
        <f t="shared" si="37"/>
        <v>0</v>
      </c>
      <c r="K615" s="361"/>
      <c r="L615" s="169"/>
      <c r="M615" s="169"/>
      <c r="N615" s="169"/>
      <c r="O615" s="169"/>
      <c r="P615" s="169"/>
      <c r="Q615" s="169"/>
      <c r="R615" s="169"/>
    </row>
    <row r="616" spans="1:18" x14ac:dyDescent="0.25">
      <c r="A616" s="169"/>
      <c r="B616" s="23" t="s">
        <v>647</v>
      </c>
      <c r="C616" s="13"/>
      <c r="D616" s="31"/>
      <c r="E616" s="15"/>
      <c r="F616" s="15"/>
      <c r="G616" s="15"/>
      <c r="H616" s="11"/>
      <c r="I616" s="15"/>
      <c r="J616" s="33">
        <f t="shared" si="37"/>
        <v>0</v>
      </c>
      <c r="K616" s="361"/>
      <c r="L616" s="169"/>
      <c r="M616" s="169"/>
      <c r="N616" s="169"/>
      <c r="O616" s="169"/>
      <c r="P616" s="169"/>
      <c r="Q616" s="169"/>
      <c r="R616" s="169"/>
    </row>
    <row r="617" spans="1:18" x14ac:dyDescent="0.25">
      <c r="A617" s="169"/>
      <c r="B617" s="23"/>
      <c r="C617" s="13"/>
      <c r="D617" s="31"/>
      <c r="E617" s="15"/>
      <c r="F617" s="15"/>
      <c r="G617" s="15"/>
      <c r="H617" s="11"/>
      <c r="I617" s="15"/>
      <c r="J617" s="33">
        <f>+SUM(C617:I617)</f>
        <v>0</v>
      </c>
      <c r="K617" s="361"/>
      <c r="L617" s="169"/>
      <c r="M617" s="169"/>
      <c r="N617" s="169"/>
      <c r="O617" s="169"/>
      <c r="P617" s="169"/>
      <c r="Q617" s="169"/>
      <c r="R617" s="169"/>
    </row>
    <row r="618" spans="1:18" x14ac:dyDescent="0.25">
      <c r="A618" s="169"/>
      <c r="B618" s="23"/>
      <c r="C618" s="13"/>
      <c r="D618" s="31"/>
      <c r="E618" s="15"/>
      <c r="F618" s="15"/>
      <c r="G618" s="15"/>
      <c r="H618" s="11"/>
      <c r="I618" s="15"/>
      <c r="J618" s="33">
        <f>+SUM(C618:I618)</f>
        <v>0</v>
      </c>
      <c r="K618" s="361"/>
      <c r="L618" s="169"/>
      <c r="M618" s="169"/>
      <c r="N618" s="169"/>
      <c r="O618" s="169"/>
      <c r="P618" s="169"/>
      <c r="Q618" s="169"/>
      <c r="R618" s="169"/>
    </row>
    <row r="619" spans="1:18" ht="15.75" thickBot="1" x14ac:dyDescent="0.3">
      <c r="A619" s="169"/>
      <c r="B619" s="80"/>
      <c r="C619" s="13"/>
      <c r="D619" s="31"/>
      <c r="E619" s="15"/>
      <c r="F619" s="15"/>
      <c r="G619" s="15"/>
      <c r="H619" s="11"/>
      <c r="I619" s="15"/>
      <c r="J619" s="33">
        <f>+SUM(C619:I619)</f>
        <v>0</v>
      </c>
      <c r="K619" s="361"/>
      <c r="L619" s="169"/>
      <c r="M619" s="169"/>
      <c r="N619" s="169"/>
      <c r="O619" s="169"/>
      <c r="P619" s="169"/>
      <c r="Q619" s="169"/>
      <c r="R619" s="169"/>
    </row>
    <row r="620" spans="1:18" x14ac:dyDescent="0.25">
      <c r="A620" s="169"/>
      <c r="B620" s="79" t="s">
        <v>375</v>
      </c>
      <c r="C620" s="120" t="s">
        <v>3</v>
      </c>
      <c r="D620" s="121" t="s">
        <v>4</v>
      </c>
      <c r="E620" s="119" t="s">
        <v>5</v>
      </c>
      <c r="F620" s="120" t="s">
        <v>45</v>
      </c>
      <c r="G620" s="119" t="s">
        <v>8</v>
      </c>
      <c r="H620" s="28" t="s">
        <v>9</v>
      </c>
      <c r="I620" s="119" t="s">
        <v>10</v>
      </c>
      <c r="J620" s="362" t="s">
        <v>11</v>
      </c>
      <c r="K620" s="363"/>
      <c r="L620" s="169"/>
      <c r="M620" s="169"/>
      <c r="N620" s="169"/>
      <c r="O620" s="169"/>
      <c r="P620" s="169"/>
      <c r="Q620" s="169"/>
      <c r="R620" s="169"/>
    </row>
    <row r="621" spans="1:18" x14ac:dyDescent="0.25">
      <c r="A621" s="169"/>
      <c r="B621" s="23" t="s">
        <v>49</v>
      </c>
      <c r="C621" s="13"/>
      <c r="D621" s="31"/>
      <c r="E621" s="15"/>
      <c r="F621" s="15"/>
      <c r="G621" s="15"/>
      <c r="H621" s="11"/>
      <c r="I621" s="15"/>
      <c r="J621" s="33">
        <f>+SUM(C621:I621)</f>
        <v>0</v>
      </c>
      <c r="K621" s="360">
        <f>+SUM(J621:J632)</f>
        <v>14</v>
      </c>
      <c r="L621" s="169"/>
      <c r="M621" s="169"/>
      <c r="N621" s="169"/>
      <c r="O621" s="169"/>
      <c r="P621" s="169"/>
      <c r="Q621" s="169"/>
      <c r="R621" s="169"/>
    </row>
    <row r="622" spans="1:18" x14ac:dyDescent="0.25">
      <c r="A622" s="169"/>
      <c r="B622" s="23" t="s">
        <v>648</v>
      </c>
      <c r="C622" s="13">
        <v>1</v>
      </c>
      <c r="D622" s="31">
        <v>2</v>
      </c>
      <c r="E622" s="15"/>
      <c r="F622" s="15"/>
      <c r="G622" s="15"/>
      <c r="H622" s="11"/>
      <c r="I622" s="15"/>
      <c r="J622" s="33">
        <f t="shared" ref="J622:J628" si="38">+SUM(C622:I622)</f>
        <v>3</v>
      </c>
      <c r="K622" s="361"/>
      <c r="L622" s="169"/>
      <c r="M622" s="169"/>
      <c r="N622" s="169"/>
      <c r="O622" s="169"/>
      <c r="P622" s="169"/>
      <c r="Q622" s="169"/>
      <c r="R622" s="169"/>
    </row>
    <row r="623" spans="1:18" x14ac:dyDescent="0.25">
      <c r="A623" s="169"/>
      <c r="B623" s="23" t="s">
        <v>649</v>
      </c>
      <c r="C623" s="13"/>
      <c r="D623" s="31"/>
      <c r="E623" s="15"/>
      <c r="F623" s="15"/>
      <c r="G623" s="15"/>
      <c r="H623" s="11"/>
      <c r="I623" s="15"/>
      <c r="J623" s="33">
        <f t="shared" si="38"/>
        <v>0</v>
      </c>
      <c r="K623" s="361"/>
      <c r="L623" s="169"/>
      <c r="M623" s="169"/>
      <c r="N623" s="169"/>
      <c r="O623" s="169"/>
      <c r="P623" s="169"/>
      <c r="Q623" s="169"/>
      <c r="R623" s="169"/>
    </row>
    <row r="624" spans="1:18" x14ac:dyDescent="0.25">
      <c r="A624" s="169"/>
      <c r="B624" s="23" t="s">
        <v>650</v>
      </c>
      <c r="C624" s="13"/>
      <c r="D624" s="31"/>
      <c r="E624" s="15">
        <v>1</v>
      </c>
      <c r="F624" s="15"/>
      <c r="G624" s="15"/>
      <c r="H624" s="11"/>
      <c r="I624" s="15"/>
      <c r="J624" s="33">
        <f t="shared" si="38"/>
        <v>1</v>
      </c>
      <c r="K624" s="361"/>
      <c r="L624" s="169"/>
      <c r="M624" s="169"/>
      <c r="N624" s="169"/>
      <c r="O624" s="169"/>
      <c r="P624" s="169"/>
      <c r="Q624" s="169"/>
      <c r="R624" s="169"/>
    </row>
    <row r="625" spans="1:18" x14ac:dyDescent="0.25">
      <c r="A625" s="169"/>
      <c r="B625" s="23" t="s">
        <v>651</v>
      </c>
      <c r="C625" s="13">
        <v>2</v>
      </c>
      <c r="D625" s="31">
        <v>1</v>
      </c>
      <c r="E625" s="15">
        <v>1</v>
      </c>
      <c r="F625" s="15"/>
      <c r="G625" s="15"/>
      <c r="H625" s="11"/>
      <c r="I625" s="15"/>
      <c r="J625" s="33">
        <f t="shared" si="38"/>
        <v>4</v>
      </c>
      <c r="K625" s="361"/>
      <c r="L625" s="169"/>
      <c r="M625" s="169"/>
      <c r="N625" s="169"/>
      <c r="O625" s="169"/>
      <c r="P625" s="169"/>
      <c r="Q625" s="169"/>
      <c r="R625" s="169"/>
    </row>
    <row r="626" spans="1:18" x14ac:dyDescent="0.25">
      <c r="A626" s="169"/>
      <c r="B626" s="23" t="s">
        <v>652</v>
      </c>
      <c r="C626" s="13"/>
      <c r="D626" s="31"/>
      <c r="E626" s="15"/>
      <c r="F626" s="15"/>
      <c r="G626" s="15"/>
      <c r="H626" s="11"/>
      <c r="I626" s="15"/>
      <c r="J626" s="33">
        <f t="shared" si="38"/>
        <v>0</v>
      </c>
      <c r="K626" s="361"/>
      <c r="L626" s="169"/>
      <c r="M626" s="169"/>
      <c r="N626" s="169"/>
      <c r="O626" s="169"/>
      <c r="P626" s="169"/>
      <c r="Q626" s="169"/>
      <c r="R626" s="169"/>
    </row>
    <row r="627" spans="1:18" x14ac:dyDescent="0.25">
      <c r="A627" s="169"/>
      <c r="B627" s="23" t="s">
        <v>653</v>
      </c>
      <c r="C627" s="13">
        <v>1</v>
      </c>
      <c r="D627" s="31"/>
      <c r="E627" s="15"/>
      <c r="F627" s="15"/>
      <c r="G627" s="15"/>
      <c r="H627" s="11"/>
      <c r="I627" s="15"/>
      <c r="J627" s="33">
        <f t="shared" si="38"/>
        <v>1</v>
      </c>
      <c r="K627" s="361"/>
      <c r="L627" s="169"/>
      <c r="M627" s="169"/>
      <c r="N627" s="169"/>
      <c r="O627" s="169"/>
      <c r="P627" s="169"/>
      <c r="Q627" s="169"/>
      <c r="R627" s="169"/>
    </row>
    <row r="628" spans="1:18" x14ac:dyDescent="0.25">
      <c r="A628" s="169"/>
      <c r="B628" s="23" t="s">
        <v>654</v>
      </c>
      <c r="C628" s="13"/>
      <c r="D628" s="31"/>
      <c r="E628" s="15">
        <v>1</v>
      </c>
      <c r="F628" s="15"/>
      <c r="G628" s="15"/>
      <c r="H628" s="11"/>
      <c r="I628" s="15"/>
      <c r="J628" s="33">
        <f t="shared" si="38"/>
        <v>1</v>
      </c>
      <c r="K628" s="361"/>
      <c r="L628" s="169"/>
      <c r="M628" s="169"/>
      <c r="N628" s="169"/>
      <c r="O628" s="169"/>
      <c r="P628" s="169"/>
      <c r="Q628" s="169"/>
      <c r="R628" s="169"/>
    </row>
    <row r="629" spans="1:18" x14ac:dyDescent="0.25">
      <c r="A629" s="169"/>
      <c r="B629" s="23" t="s">
        <v>48</v>
      </c>
      <c r="C629" s="13"/>
      <c r="D629" s="31">
        <v>1</v>
      </c>
      <c r="E629" s="15"/>
      <c r="F629" s="15"/>
      <c r="G629" s="15"/>
      <c r="H629" s="11"/>
      <c r="I629" s="15"/>
      <c r="J629" s="33">
        <f>+SUM(C629:I629)</f>
        <v>1</v>
      </c>
      <c r="K629" s="361"/>
      <c r="L629" s="169"/>
      <c r="M629" s="169"/>
      <c r="N629" s="169"/>
      <c r="O629" s="169"/>
      <c r="P629" s="169"/>
      <c r="Q629" s="169"/>
      <c r="R629" s="169"/>
    </row>
    <row r="630" spans="1:18" x14ac:dyDescent="0.25">
      <c r="A630" s="169"/>
      <c r="B630" s="23" t="s">
        <v>655</v>
      </c>
      <c r="C630" s="13">
        <v>2</v>
      </c>
      <c r="D630" s="31"/>
      <c r="E630" s="15"/>
      <c r="F630" s="15"/>
      <c r="G630" s="15"/>
      <c r="H630" s="11"/>
      <c r="I630" s="15"/>
      <c r="J630" s="33">
        <f>+SUM(C630:I630)</f>
        <v>2</v>
      </c>
      <c r="K630" s="361"/>
      <c r="L630" s="169"/>
      <c r="M630" s="169"/>
      <c r="N630" s="169"/>
      <c r="O630" s="169"/>
      <c r="P630" s="169"/>
      <c r="Q630" s="169"/>
      <c r="R630" s="169"/>
    </row>
    <row r="631" spans="1:18" x14ac:dyDescent="0.25">
      <c r="A631" s="169"/>
      <c r="B631" s="23" t="s">
        <v>656</v>
      </c>
      <c r="C631" s="13"/>
      <c r="D631" s="31"/>
      <c r="E631" s="15"/>
      <c r="F631" s="15"/>
      <c r="G631" s="15"/>
      <c r="H631" s="11"/>
      <c r="I631" s="15"/>
      <c r="J631" s="33">
        <f>+SUM(C631:I631)</f>
        <v>0</v>
      </c>
      <c r="K631" s="361"/>
      <c r="L631" s="169"/>
      <c r="M631" s="169"/>
      <c r="N631" s="169"/>
      <c r="O631" s="169"/>
      <c r="P631" s="169"/>
      <c r="Q631" s="169"/>
      <c r="R631" s="169"/>
    </row>
    <row r="632" spans="1:18" ht="15.75" thickBot="1" x14ac:dyDescent="0.3">
      <c r="A632" s="169"/>
      <c r="B632" s="23" t="s">
        <v>657</v>
      </c>
      <c r="C632" s="13"/>
      <c r="D632" s="31"/>
      <c r="E632" s="15">
        <v>1</v>
      </c>
      <c r="F632" s="15"/>
      <c r="G632" s="15"/>
      <c r="H632" s="11"/>
      <c r="I632" s="15"/>
      <c r="J632" s="33">
        <f>+SUM(C632:I632)</f>
        <v>1</v>
      </c>
      <c r="K632" s="361"/>
      <c r="L632" s="169"/>
      <c r="M632" s="169"/>
      <c r="N632" s="169"/>
      <c r="O632" s="169"/>
      <c r="P632" s="169"/>
      <c r="Q632" s="169"/>
      <c r="R632" s="169"/>
    </row>
    <row r="633" spans="1:18" x14ac:dyDescent="0.25">
      <c r="A633" s="169"/>
      <c r="B633" s="79" t="s">
        <v>376</v>
      </c>
      <c r="C633" s="120" t="s">
        <v>3</v>
      </c>
      <c r="D633" s="121" t="s">
        <v>4</v>
      </c>
      <c r="E633" s="120" t="s">
        <v>5</v>
      </c>
      <c r="F633" s="120" t="s">
        <v>45</v>
      </c>
      <c r="G633" s="120" t="s">
        <v>8</v>
      </c>
      <c r="H633" s="121" t="s">
        <v>9</v>
      </c>
      <c r="I633" s="120" t="s">
        <v>10</v>
      </c>
      <c r="J633" s="362" t="s">
        <v>11</v>
      </c>
      <c r="K633" s="363"/>
      <c r="L633" s="169"/>
      <c r="M633" s="169"/>
      <c r="N633" s="169"/>
      <c r="O633" s="169"/>
      <c r="P633" s="169"/>
      <c r="Q633" s="169"/>
      <c r="R633" s="169"/>
    </row>
    <row r="634" spans="1:18" x14ac:dyDescent="0.25">
      <c r="A634" s="169"/>
      <c r="B634" s="23" t="s">
        <v>658</v>
      </c>
      <c r="C634" s="13">
        <v>2</v>
      </c>
      <c r="D634" s="11"/>
      <c r="E634" s="15"/>
      <c r="F634" s="15"/>
      <c r="G634" s="15"/>
      <c r="H634" s="11"/>
      <c r="I634" s="15"/>
      <c r="J634" s="33">
        <f>+SUM(C634:I634)</f>
        <v>2</v>
      </c>
      <c r="K634" s="360">
        <f>+SUM(J634:J644)</f>
        <v>2</v>
      </c>
      <c r="L634" s="169"/>
      <c r="M634" s="169"/>
      <c r="N634" s="169"/>
      <c r="O634" s="169"/>
      <c r="P634" s="169"/>
      <c r="Q634" s="169"/>
      <c r="R634" s="169"/>
    </row>
    <row r="635" spans="1:18" x14ac:dyDescent="0.25">
      <c r="A635" s="169"/>
      <c r="B635" s="23" t="s">
        <v>659</v>
      </c>
      <c r="C635" s="13"/>
      <c r="D635" s="11"/>
      <c r="E635" s="15"/>
      <c r="F635" s="15"/>
      <c r="G635" s="15"/>
      <c r="H635" s="11"/>
      <c r="I635" s="15"/>
      <c r="J635" s="33">
        <f>+SUM(C635:I635)</f>
        <v>0</v>
      </c>
      <c r="K635" s="361"/>
      <c r="L635" s="169"/>
      <c r="M635" s="169"/>
      <c r="N635" s="169"/>
      <c r="O635" s="169"/>
      <c r="P635" s="169"/>
      <c r="Q635" s="169"/>
      <c r="R635" s="169"/>
    </row>
    <row r="636" spans="1:18" x14ac:dyDescent="0.25">
      <c r="A636" s="169"/>
      <c r="B636" s="23" t="s">
        <v>660</v>
      </c>
      <c r="C636" s="13"/>
      <c r="D636" s="11"/>
      <c r="E636" s="15"/>
      <c r="F636" s="15"/>
      <c r="G636" s="15"/>
      <c r="H636" s="11"/>
      <c r="I636" s="15"/>
      <c r="J636" s="33">
        <f>+SUM(C636:I636)</f>
        <v>0</v>
      </c>
      <c r="K636" s="361"/>
      <c r="L636" s="169"/>
      <c r="M636" s="169"/>
      <c r="N636" s="169"/>
      <c r="O636" s="169"/>
      <c r="P636" s="169"/>
      <c r="Q636" s="169"/>
      <c r="R636" s="169"/>
    </row>
    <row r="637" spans="1:18" x14ac:dyDescent="0.25">
      <c r="A637" s="169"/>
      <c r="B637" s="23" t="s">
        <v>661</v>
      </c>
      <c r="C637" s="13"/>
      <c r="D637" s="11"/>
      <c r="E637" s="15"/>
      <c r="F637" s="15"/>
      <c r="G637" s="15"/>
      <c r="H637" s="11"/>
      <c r="I637" s="15"/>
      <c r="J637" s="33">
        <f t="shared" ref="J637:J642" si="39">+SUM(C637:I637)</f>
        <v>0</v>
      </c>
      <c r="K637" s="361"/>
      <c r="L637" s="169"/>
      <c r="M637" s="169"/>
      <c r="N637" s="169"/>
      <c r="O637" s="169"/>
      <c r="P637" s="169"/>
      <c r="Q637" s="169"/>
      <c r="R637" s="169"/>
    </row>
    <row r="638" spans="1:18" x14ac:dyDescent="0.25">
      <c r="A638" s="169"/>
      <c r="B638" s="23" t="s">
        <v>662</v>
      </c>
      <c r="C638" s="13"/>
      <c r="D638" s="11"/>
      <c r="E638" s="15"/>
      <c r="F638" s="15"/>
      <c r="G638" s="15"/>
      <c r="H638" s="11"/>
      <c r="I638" s="15"/>
      <c r="J638" s="33">
        <f t="shared" si="39"/>
        <v>0</v>
      </c>
      <c r="K638" s="361"/>
      <c r="L638" s="169"/>
      <c r="M638" s="169"/>
      <c r="N638" s="169"/>
      <c r="O638" s="169"/>
      <c r="P638" s="169"/>
      <c r="Q638" s="169"/>
      <c r="R638" s="169"/>
    </row>
    <row r="639" spans="1:18" x14ac:dyDescent="0.25">
      <c r="A639" s="169"/>
      <c r="B639" s="23" t="s">
        <v>663</v>
      </c>
      <c r="C639" s="13"/>
      <c r="D639" s="11"/>
      <c r="E639" s="15"/>
      <c r="F639" s="15"/>
      <c r="G639" s="15"/>
      <c r="H639" s="11"/>
      <c r="I639" s="15"/>
      <c r="J639" s="33">
        <f t="shared" si="39"/>
        <v>0</v>
      </c>
      <c r="K639" s="361"/>
      <c r="L639" s="169"/>
      <c r="M639" s="169"/>
      <c r="N639" s="169"/>
      <c r="O639" s="169"/>
      <c r="P639" s="169"/>
      <c r="Q639" s="169"/>
      <c r="R639" s="169"/>
    </row>
    <row r="640" spans="1:18" x14ac:dyDescent="0.25">
      <c r="A640" s="169"/>
      <c r="B640" s="23" t="s">
        <v>664</v>
      </c>
      <c r="C640" s="13"/>
      <c r="D640" s="11"/>
      <c r="E640" s="15"/>
      <c r="F640" s="15"/>
      <c r="G640" s="15"/>
      <c r="H640" s="11"/>
      <c r="I640" s="15"/>
      <c r="J640" s="33">
        <f t="shared" si="39"/>
        <v>0</v>
      </c>
      <c r="K640" s="361"/>
      <c r="L640" s="169"/>
      <c r="M640" s="169"/>
      <c r="N640" s="169"/>
      <c r="O640" s="169"/>
      <c r="P640" s="169"/>
      <c r="Q640" s="169"/>
      <c r="R640" s="169"/>
    </row>
    <row r="641" spans="1:18" x14ac:dyDescent="0.25">
      <c r="A641" s="169"/>
      <c r="B641" s="23" t="s">
        <v>665</v>
      </c>
      <c r="C641" s="13"/>
      <c r="D641" s="11"/>
      <c r="E641" s="15"/>
      <c r="F641" s="15"/>
      <c r="G641" s="15"/>
      <c r="H641" s="11"/>
      <c r="I641" s="15"/>
      <c r="J641" s="33">
        <f t="shared" si="39"/>
        <v>0</v>
      </c>
      <c r="K641" s="361"/>
      <c r="L641" s="169"/>
      <c r="M641" s="169"/>
      <c r="N641" s="169"/>
      <c r="O641" s="169"/>
      <c r="P641" s="169"/>
      <c r="Q641" s="169"/>
      <c r="R641" s="169"/>
    </row>
    <row r="642" spans="1:18" x14ac:dyDescent="0.25">
      <c r="A642" s="169"/>
      <c r="B642" s="23" t="s">
        <v>666</v>
      </c>
      <c r="C642" s="13"/>
      <c r="D642" s="11"/>
      <c r="E642" s="15"/>
      <c r="F642" s="15"/>
      <c r="G642" s="15"/>
      <c r="H642" s="11"/>
      <c r="I642" s="15"/>
      <c r="J642" s="33">
        <f t="shared" si="39"/>
        <v>0</v>
      </c>
      <c r="K642" s="361"/>
      <c r="L642" s="169"/>
      <c r="M642" s="169"/>
      <c r="N642" s="169"/>
      <c r="O642" s="169"/>
      <c r="P642" s="169"/>
      <c r="Q642" s="169"/>
      <c r="R642" s="169"/>
    </row>
    <row r="643" spans="1:18" x14ac:dyDescent="0.25">
      <c r="A643" s="169"/>
      <c r="B643" s="23" t="s">
        <v>667</v>
      </c>
      <c r="C643" s="13"/>
      <c r="D643" s="11"/>
      <c r="E643" s="15"/>
      <c r="F643" s="15"/>
      <c r="G643" s="15"/>
      <c r="H643" s="11"/>
      <c r="I643" s="15"/>
      <c r="J643" s="33">
        <f>+SUM(C643:I643)</f>
        <v>0</v>
      </c>
      <c r="K643" s="361"/>
      <c r="L643" s="169"/>
      <c r="M643" s="169"/>
      <c r="N643" s="169"/>
      <c r="O643" s="169"/>
      <c r="P643" s="169"/>
      <c r="Q643" s="169"/>
      <c r="R643" s="169"/>
    </row>
    <row r="644" spans="1:18" ht="15.75" thickBot="1" x14ac:dyDescent="0.3">
      <c r="A644" s="169"/>
      <c r="B644" s="23" t="s">
        <v>668</v>
      </c>
      <c r="C644" s="179"/>
      <c r="D644" s="19"/>
      <c r="E644" s="18"/>
      <c r="F644" s="18"/>
      <c r="G644" s="18"/>
      <c r="H644" s="19"/>
      <c r="I644" s="18"/>
      <c r="J644" s="34">
        <f>+SUM(C644:I644)</f>
        <v>0</v>
      </c>
      <c r="K644" s="364"/>
      <c r="L644" s="169"/>
      <c r="M644" s="169"/>
      <c r="N644" s="169"/>
      <c r="O644" s="169"/>
      <c r="P644" s="169"/>
      <c r="Q644" s="169"/>
      <c r="R644" s="169"/>
    </row>
    <row r="645" spans="1:18" x14ac:dyDescent="0.25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</row>
    <row r="646" spans="1:18" x14ac:dyDescent="0.25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</row>
    <row r="647" spans="1:18" x14ac:dyDescent="0.25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</row>
    <row r="648" spans="1:18" x14ac:dyDescent="0.25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</row>
  </sheetData>
  <sheetProtection sheet="1" objects="1" scenarios="1"/>
  <mergeCells count="82">
    <mergeCell ref="K237:K247"/>
    <mergeCell ref="J248:K248"/>
    <mergeCell ref="K249:K259"/>
    <mergeCell ref="J260:K260"/>
    <mergeCell ref="C6:E7"/>
    <mergeCell ref="B233:K233"/>
    <mergeCell ref="B234:B235"/>
    <mergeCell ref="C234:K235"/>
    <mergeCell ref="J236:K236"/>
    <mergeCell ref="K301:K311"/>
    <mergeCell ref="J312:K312"/>
    <mergeCell ref="K261:K272"/>
    <mergeCell ref="J273:K273"/>
    <mergeCell ref="K274:K284"/>
    <mergeCell ref="B285:B286"/>
    <mergeCell ref="C285:K286"/>
    <mergeCell ref="J287:K287"/>
    <mergeCell ref="K288:K299"/>
    <mergeCell ref="J300:K300"/>
    <mergeCell ref="J325:K325"/>
    <mergeCell ref="K326:K337"/>
    <mergeCell ref="B338:B339"/>
    <mergeCell ref="C338:K339"/>
    <mergeCell ref="K313:K324"/>
    <mergeCell ref="J340:K340"/>
    <mergeCell ref="K341:K351"/>
    <mergeCell ref="J352:K352"/>
    <mergeCell ref="K353:K363"/>
    <mergeCell ref="J364:K364"/>
    <mergeCell ref="K365:K375"/>
    <mergeCell ref="J376:K376"/>
    <mergeCell ref="K377:K387"/>
    <mergeCell ref="B388:B389"/>
    <mergeCell ref="C388:K389"/>
    <mergeCell ref="J390:K390"/>
    <mergeCell ref="K391:K402"/>
    <mergeCell ref="J403:K403"/>
    <mergeCell ref="K404:K414"/>
    <mergeCell ref="J415:K415"/>
    <mergeCell ref="K416:K426"/>
    <mergeCell ref="J427:K427"/>
    <mergeCell ref="K428:K438"/>
    <mergeCell ref="B439:B440"/>
    <mergeCell ref="C439:K440"/>
    <mergeCell ref="J441:K441"/>
    <mergeCell ref="K442:K453"/>
    <mergeCell ref="J454:K454"/>
    <mergeCell ref="K455:K465"/>
    <mergeCell ref="J466:K466"/>
    <mergeCell ref="K467:K477"/>
    <mergeCell ref="J478:K478"/>
    <mergeCell ref="K479:K489"/>
    <mergeCell ref="B490:B491"/>
    <mergeCell ref="C490:K491"/>
    <mergeCell ref="J492:K492"/>
    <mergeCell ref="K493:K503"/>
    <mergeCell ref="J504:K504"/>
    <mergeCell ref="K505:K516"/>
    <mergeCell ref="J517:K517"/>
    <mergeCell ref="K518:K529"/>
    <mergeCell ref="J530:K530"/>
    <mergeCell ref="K531:K541"/>
    <mergeCell ref="B542:B543"/>
    <mergeCell ref="C542:K543"/>
    <mergeCell ref="J544:K544"/>
    <mergeCell ref="K545:K555"/>
    <mergeCell ref="J556:K556"/>
    <mergeCell ref="K557:K568"/>
    <mergeCell ref="J569:K569"/>
    <mergeCell ref="K570:K581"/>
    <mergeCell ref="J582:K582"/>
    <mergeCell ref="K583:K593"/>
    <mergeCell ref="B594:B595"/>
    <mergeCell ref="C594:K595"/>
    <mergeCell ref="K621:K632"/>
    <mergeCell ref="J633:K633"/>
    <mergeCell ref="K634:K644"/>
    <mergeCell ref="J596:K596"/>
    <mergeCell ref="K597:K607"/>
    <mergeCell ref="J608:K608"/>
    <mergeCell ref="K609:K619"/>
    <mergeCell ref="J620:K620"/>
  </mergeCells>
  <hyperlinks>
    <hyperlink ref="B1" location="INICIO!A1" display="INICIO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INICIO</vt:lpstr>
      <vt:lpstr>VALLA</vt:lpstr>
      <vt:lpstr>TARJETAS</vt:lpstr>
      <vt:lpstr>GOLEADORES</vt:lpstr>
      <vt:lpstr>INICIO!Área_de_impresión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2014-08-01T16:45:53Z</dcterms:created>
  <dcterms:modified xsi:type="dcterms:W3CDTF">2014-10-21T22:26:16Z</dcterms:modified>
</cp:coreProperties>
</file>